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mar\Desktop\1er respaldo acer-2\INFO OMAR\2022\SALAMANCA\07 Julio\EDOS FINANCIEROS JUNIO\"/>
    </mc:Choice>
  </mc:AlternateContent>
  <bookViews>
    <workbookView xWindow="0" yWindow="0" windowWidth="23040" windowHeight="9528"/>
  </bookViews>
  <sheets>
    <sheet name="PPI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23" i="1" l="1"/>
  <c r="L223" i="1"/>
  <c r="G223" i="1"/>
  <c r="M222" i="1"/>
  <c r="L222" i="1"/>
  <c r="G222" i="1"/>
  <c r="M221" i="1"/>
  <c r="L221" i="1"/>
  <c r="G221" i="1"/>
  <c r="M220" i="1"/>
  <c r="L220" i="1"/>
  <c r="G220" i="1"/>
  <c r="M219" i="1"/>
  <c r="L219" i="1"/>
  <c r="G219" i="1"/>
  <c r="M218" i="1"/>
  <c r="L218" i="1"/>
  <c r="G218" i="1"/>
  <c r="M217" i="1"/>
  <c r="L217" i="1"/>
  <c r="G217" i="1"/>
  <c r="M216" i="1"/>
  <c r="L216" i="1"/>
  <c r="G216" i="1"/>
  <c r="M215" i="1"/>
  <c r="L215" i="1"/>
  <c r="G215" i="1"/>
  <c r="M214" i="1"/>
  <c r="L214" i="1"/>
  <c r="G214" i="1"/>
  <c r="M213" i="1"/>
  <c r="L213" i="1"/>
  <c r="G213" i="1"/>
  <c r="M212" i="1"/>
  <c r="L212" i="1"/>
  <c r="G212" i="1"/>
  <c r="M211" i="1"/>
  <c r="L211" i="1"/>
  <c r="G211" i="1"/>
  <c r="M210" i="1"/>
  <c r="L210" i="1"/>
  <c r="G210" i="1"/>
  <c r="M209" i="1"/>
  <c r="L209" i="1"/>
  <c r="G209" i="1"/>
  <c r="M208" i="1"/>
  <c r="L208" i="1"/>
  <c r="G208" i="1"/>
  <c r="M207" i="1"/>
  <c r="L207" i="1"/>
  <c r="G207" i="1"/>
  <c r="M206" i="1"/>
  <c r="L206" i="1"/>
  <c r="G206" i="1"/>
  <c r="M205" i="1"/>
  <c r="L205" i="1"/>
  <c r="G205" i="1"/>
  <c r="M204" i="1"/>
  <c r="L204" i="1"/>
  <c r="G204" i="1"/>
  <c r="M203" i="1"/>
  <c r="L203" i="1"/>
  <c r="G203" i="1"/>
  <c r="M202" i="1"/>
  <c r="L202" i="1"/>
  <c r="G202" i="1"/>
  <c r="M201" i="1"/>
  <c r="L201" i="1"/>
  <c r="G201" i="1"/>
  <c r="M200" i="1"/>
  <c r="L200" i="1"/>
  <c r="G200" i="1"/>
  <c r="M199" i="1"/>
  <c r="L199" i="1"/>
  <c r="G199" i="1"/>
  <c r="M198" i="1"/>
  <c r="L198" i="1"/>
  <c r="G198" i="1"/>
  <c r="M197" i="1"/>
  <c r="L197" i="1"/>
  <c r="G197" i="1"/>
  <c r="M196" i="1"/>
  <c r="L196" i="1"/>
  <c r="G196" i="1"/>
  <c r="M195" i="1"/>
  <c r="L195" i="1"/>
  <c r="G195" i="1"/>
  <c r="M194" i="1"/>
  <c r="L194" i="1"/>
  <c r="G194" i="1"/>
  <c r="M193" i="1"/>
  <c r="L193" i="1"/>
  <c r="G193" i="1"/>
  <c r="M192" i="1"/>
  <c r="L192" i="1"/>
  <c r="G192" i="1"/>
  <c r="M191" i="1"/>
  <c r="L191" i="1"/>
  <c r="G191" i="1"/>
  <c r="M190" i="1"/>
  <c r="L190" i="1"/>
  <c r="G190" i="1"/>
  <c r="M189" i="1"/>
  <c r="L189" i="1"/>
  <c r="G189" i="1"/>
  <c r="M188" i="1"/>
  <c r="L188" i="1"/>
  <c r="G188" i="1"/>
  <c r="M187" i="1"/>
  <c r="L187" i="1"/>
  <c r="G187" i="1"/>
  <c r="M186" i="1"/>
  <c r="L186" i="1"/>
  <c r="G186" i="1"/>
  <c r="M185" i="1"/>
  <c r="L185" i="1"/>
  <c r="G185" i="1"/>
  <c r="M184" i="1"/>
  <c r="L184" i="1"/>
  <c r="G184" i="1"/>
  <c r="M183" i="1"/>
  <c r="L183" i="1"/>
  <c r="G183" i="1"/>
  <c r="M182" i="1"/>
  <c r="L182" i="1"/>
  <c r="G182" i="1"/>
  <c r="M181" i="1"/>
  <c r="L181" i="1"/>
  <c r="G181" i="1"/>
  <c r="M180" i="1"/>
  <c r="L180" i="1"/>
  <c r="G180" i="1"/>
  <c r="M179" i="1"/>
  <c r="L179" i="1"/>
  <c r="G179" i="1"/>
  <c r="M170" i="1"/>
  <c r="L170" i="1"/>
  <c r="G170" i="1"/>
  <c r="M169" i="1"/>
  <c r="L169" i="1"/>
  <c r="G169" i="1"/>
  <c r="M168" i="1"/>
  <c r="L168" i="1"/>
  <c r="G168" i="1"/>
  <c r="M167" i="1"/>
  <c r="L167" i="1"/>
  <c r="G167" i="1"/>
  <c r="M166" i="1"/>
  <c r="L166" i="1"/>
  <c r="G166" i="1"/>
  <c r="M165" i="1"/>
  <c r="L165" i="1"/>
  <c r="G165" i="1"/>
  <c r="M164" i="1"/>
  <c r="L164" i="1"/>
  <c r="G164" i="1"/>
  <c r="M163" i="1"/>
  <c r="L163" i="1"/>
  <c r="G163" i="1"/>
  <c r="M162" i="1"/>
  <c r="L162" i="1"/>
  <c r="G162" i="1"/>
  <c r="M161" i="1"/>
  <c r="L161" i="1"/>
  <c r="G161" i="1"/>
  <c r="M160" i="1"/>
  <c r="L160" i="1"/>
  <c r="G160" i="1"/>
  <c r="M159" i="1"/>
  <c r="L159" i="1"/>
  <c r="G159" i="1"/>
  <c r="M158" i="1"/>
  <c r="L158" i="1"/>
  <c r="G158" i="1"/>
  <c r="M157" i="1"/>
  <c r="L157" i="1"/>
  <c r="G157" i="1"/>
  <c r="M156" i="1"/>
  <c r="L156" i="1"/>
  <c r="G156" i="1"/>
  <c r="M155" i="1"/>
  <c r="L155" i="1"/>
  <c r="G155" i="1"/>
  <c r="M154" i="1"/>
  <c r="L154" i="1"/>
  <c r="G154" i="1"/>
  <c r="M153" i="1"/>
  <c r="L153" i="1"/>
  <c r="G153" i="1"/>
  <c r="M152" i="1"/>
  <c r="L152" i="1"/>
  <c r="G152" i="1"/>
  <c r="M151" i="1"/>
  <c r="L151" i="1"/>
  <c r="G151" i="1"/>
  <c r="M150" i="1"/>
  <c r="L150" i="1"/>
  <c r="G150" i="1"/>
  <c r="M149" i="1"/>
  <c r="L149" i="1"/>
  <c r="G149" i="1"/>
  <c r="M148" i="1"/>
  <c r="L148" i="1"/>
  <c r="G148" i="1"/>
  <c r="M147" i="1"/>
  <c r="L147" i="1"/>
  <c r="G147" i="1"/>
  <c r="M146" i="1"/>
  <c r="L146" i="1"/>
  <c r="G146" i="1"/>
  <c r="M145" i="1"/>
  <c r="L145" i="1"/>
  <c r="G145" i="1"/>
  <c r="M144" i="1"/>
  <c r="L144" i="1"/>
  <c r="G144" i="1"/>
  <c r="M143" i="1"/>
  <c r="L143" i="1"/>
  <c r="G143" i="1"/>
  <c r="M142" i="1"/>
  <c r="L142" i="1"/>
  <c r="G142" i="1"/>
  <c r="M141" i="1"/>
  <c r="L141" i="1"/>
  <c r="G141" i="1"/>
  <c r="M140" i="1"/>
  <c r="L140" i="1"/>
  <c r="G140" i="1"/>
  <c r="M139" i="1"/>
  <c r="L139" i="1"/>
  <c r="G139" i="1"/>
  <c r="M138" i="1"/>
  <c r="L138" i="1"/>
  <c r="G138" i="1"/>
  <c r="M137" i="1"/>
  <c r="L137" i="1"/>
  <c r="G137" i="1"/>
  <c r="M136" i="1"/>
  <c r="L136" i="1"/>
  <c r="G136" i="1"/>
  <c r="M135" i="1"/>
  <c r="L135" i="1"/>
  <c r="G135" i="1"/>
  <c r="M134" i="1"/>
  <c r="L134" i="1"/>
  <c r="G134" i="1"/>
  <c r="M133" i="1"/>
  <c r="L133" i="1"/>
  <c r="G133" i="1"/>
  <c r="M132" i="1"/>
  <c r="L132" i="1"/>
  <c r="G132" i="1"/>
  <c r="M131" i="1"/>
  <c r="L131" i="1"/>
  <c r="G131" i="1"/>
  <c r="M130" i="1"/>
  <c r="L130" i="1"/>
  <c r="G130" i="1"/>
  <c r="M129" i="1"/>
  <c r="L129" i="1"/>
  <c r="G129" i="1"/>
  <c r="M128" i="1"/>
  <c r="L128" i="1"/>
  <c r="G128" i="1"/>
  <c r="M127" i="1"/>
  <c r="L127" i="1"/>
  <c r="G127" i="1"/>
  <c r="M126" i="1"/>
  <c r="L126" i="1"/>
  <c r="G126" i="1"/>
  <c r="M125" i="1"/>
  <c r="L125" i="1"/>
  <c r="G125" i="1"/>
  <c r="M124" i="1"/>
  <c r="L124" i="1"/>
  <c r="G124" i="1"/>
  <c r="M123" i="1"/>
  <c r="L123" i="1"/>
  <c r="G123" i="1"/>
  <c r="M122" i="1"/>
  <c r="L122" i="1"/>
  <c r="G122" i="1"/>
  <c r="M121" i="1"/>
  <c r="L121" i="1"/>
  <c r="G121" i="1"/>
  <c r="M120" i="1"/>
  <c r="L120" i="1"/>
  <c r="G120" i="1"/>
  <c r="M119" i="1"/>
  <c r="L119" i="1"/>
  <c r="G119" i="1"/>
  <c r="M118" i="1"/>
  <c r="L118" i="1"/>
  <c r="G118" i="1"/>
  <c r="M117" i="1"/>
  <c r="L117" i="1"/>
  <c r="G117" i="1"/>
  <c r="M116" i="1"/>
  <c r="L116" i="1"/>
  <c r="G116" i="1"/>
  <c r="M115" i="1"/>
  <c r="L115" i="1"/>
  <c r="G115" i="1"/>
  <c r="M114" i="1"/>
  <c r="L114" i="1"/>
  <c r="G114" i="1"/>
  <c r="M113" i="1"/>
  <c r="L113" i="1"/>
  <c r="G113" i="1"/>
  <c r="M112" i="1"/>
  <c r="L112" i="1"/>
  <c r="G112" i="1"/>
  <c r="M111" i="1"/>
  <c r="L111" i="1"/>
  <c r="G111" i="1"/>
  <c r="M110" i="1"/>
  <c r="L110" i="1"/>
  <c r="G110" i="1"/>
  <c r="M109" i="1"/>
  <c r="L109" i="1"/>
  <c r="G109" i="1"/>
  <c r="M108" i="1"/>
  <c r="L108" i="1"/>
  <c r="G108" i="1"/>
  <c r="M107" i="1"/>
  <c r="L107" i="1"/>
  <c r="G107" i="1"/>
  <c r="M106" i="1"/>
  <c r="L106" i="1"/>
  <c r="G106" i="1"/>
  <c r="M105" i="1"/>
  <c r="L105" i="1"/>
  <c r="G105" i="1"/>
  <c r="M104" i="1"/>
  <c r="L104" i="1"/>
  <c r="G104" i="1"/>
  <c r="M103" i="1"/>
  <c r="L103" i="1"/>
  <c r="G103" i="1"/>
  <c r="M102" i="1"/>
  <c r="L102" i="1"/>
  <c r="G102" i="1"/>
  <c r="M101" i="1"/>
  <c r="L101" i="1"/>
  <c r="G101" i="1"/>
  <c r="M100" i="1"/>
  <c r="L100" i="1"/>
  <c r="G100" i="1"/>
  <c r="M99" i="1"/>
  <c r="L99" i="1"/>
  <c r="G99" i="1"/>
  <c r="M98" i="1"/>
  <c r="L98" i="1"/>
  <c r="G98" i="1"/>
  <c r="M97" i="1"/>
  <c r="L97" i="1"/>
  <c r="G97" i="1"/>
  <c r="M96" i="1"/>
  <c r="L96" i="1"/>
  <c r="G96" i="1"/>
  <c r="M95" i="1"/>
  <c r="L95" i="1"/>
  <c r="G95" i="1"/>
  <c r="M94" i="1"/>
  <c r="L94" i="1"/>
  <c r="G94" i="1"/>
  <c r="M93" i="1"/>
  <c r="L93" i="1"/>
  <c r="G93" i="1"/>
  <c r="M92" i="1"/>
  <c r="L92" i="1"/>
  <c r="G92" i="1"/>
  <c r="M91" i="1"/>
  <c r="L91" i="1"/>
  <c r="G91" i="1"/>
  <c r="M90" i="1"/>
  <c r="L90" i="1"/>
  <c r="G90" i="1"/>
  <c r="M89" i="1"/>
  <c r="L89" i="1"/>
  <c r="G89" i="1"/>
  <c r="M88" i="1"/>
  <c r="L88" i="1"/>
  <c r="G88" i="1"/>
  <c r="M87" i="1"/>
  <c r="L87" i="1"/>
  <c r="G87" i="1"/>
  <c r="M86" i="1"/>
  <c r="L86" i="1"/>
  <c r="G86" i="1"/>
  <c r="M85" i="1"/>
  <c r="L85" i="1"/>
  <c r="G85" i="1"/>
  <c r="M84" i="1"/>
  <c r="L84" i="1"/>
  <c r="G84" i="1"/>
  <c r="M83" i="1"/>
  <c r="L83" i="1"/>
  <c r="G83" i="1"/>
  <c r="M82" i="1"/>
  <c r="L82" i="1"/>
  <c r="G82" i="1"/>
  <c r="M81" i="1"/>
  <c r="L81" i="1"/>
  <c r="G81" i="1"/>
  <c r="M80" i="1"/>
  <c r="L80" i="1"/>
  <c r="G80" i="1"/>
  <c r="M79" i="1"/>
  <c r="L79" i="1"/>
  <c r="G79" i="1"/>
  <c r="M78" i="1"/>
  <c r="L78" i="1"/>
  <c r="G78" i="1"/>
  <c r="M77" i="1"/>
  <c r="L77" i="1"/>
  <c r="G77" i="1"/>
  <c r="M76" i="1"/>
  <c r="L76" i="1"/>
  <c r="G76" i="1"/>
  <c r="M75" i="1"/>
  <c r="L75" i="1"/>
  <c r="G75" i="1"/>
  <c r="M74" i="1"/>
  <c r="L74" i="1"/>
  <c r="G74" i="1"/>
  <c r="M73" i="1"/>
  <c r="L73" i="1"/>
  <c r="G73" i="1"/>
  <c r="M72" i="1"/>
  <c r="L72" i="1"/>
  <c r="G72" i="1"/>
  <c r="M71" i="1"/>
  <c r="L71" i="1"/>
  <c r="G71" i="1"/>
  <c r="M70" i="1"/>
  <c r="L70" i="1"/>
  <c r="G70" i="1"/>
  <c r="M69" i="1"/>
  <c r="L69" i="1"/>
  <c r="G69" i="1"/>
  <c r="M68" i="1"/>
  <c r="L68" i="1"/>
  <c r="G68" i="1"/>
  <c r="M67" i="1"/>
  <c r="L67" i="1"/>
  <c r="G67" i="1"/>
  <c r="M66" i="1"/>
  <c r="L66" i="1"/>
  <c r="G66" i="1"/>
  <c r="M65" i="1"/>
  <c r="L65" i="1"/>
  <c r="G65" i="1"/>
  <c r="M64" i="1"/>
  <c r="L64" i="1"/>
  <c r="G64" i="1"/>
  <c r="M63" i="1"/>
  <c r="L63" i="1"/>
  <c r="G63" i="1"/>
  <c r="M62" i="1"/>
  <c r="L62" i="1"/>
  <c r="G62" i="1"/>
  <c r="M61" i="1"/>
  <c r="L61" i="1"/>
  <c r="G61" i="1"/>
  <c r="M60" i="1"/>
  <c r="L60" i="1"/>
  <c r="G60" i="1"/>
  <c r="M59" i="1"/>
  <c r="L59" i="1"/>
  <c r="G59" i="1"/>
  <c r="M58" i="1"/>
  <c r="L58" i="1"/>
  <c r="G58" i="1"/>
  <c r="M57" i="1"/>
  <c r="L57" i="1"/>
  <c r="G57" i="1"/>
  <c r="M56" i="1"/>
  <c r="L56" i="1"/>
  <c r="G56" i="1"/>
  <c r="M55" i="1"/>
  <c r="L55" i="1"/>
  <c r="G55" i="1"/>
  <c r="M54" i="1"/>
  <c r="L54" i="1"/>
  <c r="G54" i="1"/>
  <c r="M53" i="1"/>
  <c r="L53" i="1"/>
  <c r="G53" i="1"/>
  <c r="M52" i="1"/>
  <c r="L52" i="1"/>
  <c r="G52" i="1"/>
  <c r="M51" i="1"/>
  <c r="L51" i="1"/>
  <c r="G51" i="1"/>
  <c r="M50" i="1"/>
  <c r="L50" i="1"/>
  <c r="G50" i="1"/>
  <c r="M49" i="1"/>
  <c r="L49" i="1"/>
  <c r="G49" i="1"/>
  <c r="M48" i="1"/>
  <c r="L48" i="1"/>
  <c r="G48" i="1"/>
  <c r="M47" i="1"/>
  <c r="L47" i="1"/>
  <c r="G47" i="1"/>
  <c r="M46" i="1"/>
  <c r="L46" i="1"/>
  <c r="G46" i="1"/>
  <c r="M45" i="1"/>
  <c r="L45" i="1"/>
  <c r="G45" i="1"/>
  <c r="M44" i="1"/>
  <c r="L44" i="1"/>
  <c r="G44" i="1"/>
  <c r="M43" i="1"/>
  <c r="L43" i="1"/>
  <c r="G43" i="1"/>
  <c r="M42" i="1"/>
  <c r="L42" i="1"/>
  <c r="G42" i="1"/>
  <c r="M41" i="1"/>
  <c r="L41" i="1"/>
  <c r="G41" i="1"/>
  <c r="M40" i="1"/>
  <c r="L40" i="1"/>
  <c r="G40" i="1"/>
  <c r="M39" i="1"/>
  <c r="L39" i="1"/>
  <c r="G39" i="1"/>
  <c r="M38" i="1"/>
  <c r="L38" i="1"/>
  <c r="G38" i="1"/>
  <c r="M37" i="1"/>
  <c r="L37" i="1"/>
  <c r="G37" i="1"/>
  <c r="M36" i="1"/>
  <c r="L36" i="1"/>
  <c r="G36" i="1"/>
  <c r="M35" i="1"/>
  <c r="L35" i="1"/>
  <c r="G35" i="1"/>
  <c r="M34" i="1"/>
  <c r="L34" i="1"/>
  <c r="G34" i="1"/>
  <c r="M33" i="1"/>
  <c r="L33" i="1"/>
  <c r="G33" i="1"/>
  <c r="M32" i="1"/>
  <c r="L32" i="1"/>
  <c r="G32" i="1"/>
  <c r="M31" i="1"/>
  <c r="L31" i="1"/>
  <c r="G31" i="1"/>
  <c r="M30" i="1"/>
  <c r="L30" i="1"/>
  <c r="G30" i="1"/>
  <c r="M29" i="1"/>
  <c r="L29" i="1"/>
  <c r="G29" i="1"/>
  <c r="M28" i="1"/>
  <c r="L28" i="1"/>
  <c r="G28" i="1"/>
  <c r="M27" i="1"/>
  <c r="L27" i="1"/>
  <c r="G27" i="1"/>
  <c r="M26" i="1"/>
  <c r="L26" i="1"/>
  <c r="G26" i="1"/>
  <c r="M25" i="1"/>
  <c r="L25" i="1"/>
  <c r="G25" i="1"/>
  <c r="M24" i="1"/>
  <c r="L24" i="1"/>
  <c r="G24" i="1"/>
  <c r="M23" i="1"/>
  <c r="L23" i="1"/>
  <c r="G23" i="1"/>
  <c r="M22" i="1"/>
  <c r="L22" i="1"/>
  <c r="G22" i="1"/>
  <c r="M21" i="1"/>
  <c r="L21" i="1"/>
  <c r="G21" i="1"/>
  <c r="M20" i="1"/>
  <c r="L20" i="1"/>
  <c r="G20" i="1"/>
  <c r="M19" i="1"/>
  <c r="L19" i="1"/>
  <c r="G19" i="1"/>
  <c r="M18" i="1"/>
  <c r="L18" i="1"/>
  <c r="G18" i="1"/>
  <c r="M17" i="1"/>
  <c r="L17" i="1"/>
  <c r="G17" i="1"/>
  <c r="M16" i="1"/>
  <c r="L16" i="1"/>
  <c r="G16" i="1"/>
  <c r="M15" i="1"/>
  <c r="L15" i="1"/>
  <c r="G15" i="1"/>
  <c r="M14" i="1"/>
  <c r="L14" i="1"/>
  <c r="G14" i="1"/>
  <c r="M13" i="1"/>
  <c r="L13" i="1"/>
  <c r="G13" i="1"/>
  <c r="M12" i="1"/>
  <c r="L12" i="1"/>
  <c r="G12" i="1"/>
  <c r="M11" i="1"/>
  <c r="L11" i="1"/>
  <c r="G11" i="1"/>
  <c r="M10" i="1"/>
  <c r="L10" i="1"/>
  <c r="G10" i="1"/>
  <c r="G178" i="1" l="1"/>
  <c r="G9" i="1"/>
  <c r="K226" i="1" l="1"/>
  <c r="J226" i="1"/>
  <c r="I226" i="1"/>
  <c r="H226" i="1"/>
  <c r="G226" i="1"/>
  <c r="K173" i="1"/>
  <c r="J173" i="1"/>
  <c r="I173" i="1"/>
  <c r="H173" i="1"/>
  <c r="G173" i="1"/>
  <c r="M226" i="1" l="1"/>
  <c r="M178" i="1"/>
  <c r="M173" i="1"/>
  <c r="M9" i="1"/>
  <c r="K228" i="1"/>
  <c r="I228" i="1"/>
  <c r="H228" i="1"/>
  <c r="J228" i="1"/>
  <c r="G228" i="1"/>
  <c r="L226" i="1"/>
  <c r="L178" i="1"/>
  <c r="L173" i="1"/>
  <c r="L9" i="1"/>
  <c r="L228" i="1" l="1"/>
  <c r="M228" i="1"/>
</calcChain>
</file>

<file path=xl/sharedStrings.xml><?xml version="1.0" encoding="utf-8"?>
<sst xmlns="http://schemas.openxmlformats.org/spreadsheetml/2006/main" count="404" uniqueCount="222">
  <si>
    <t>PROGRAMAS Y PROYECTOS DE INVERSIÓN</t>
  </si>
  <si>
    <t>DENOMINACIÓN PROGRAMA/PROYECTO</t>
  </si>
  <si>
    <t>PATIDA DE GASTO</t>
  </si>
  <si>
    <t>DENOMINACIÓN PARTIDA DE GASTO</t>
  </si>
  <si>
    <t>INVERSIÓN</t>
  </si>
  <si>
    <t>APROBADA</t>
  </si>
  <si>
    <t>MODIFICADA</t>
  </si>
  <si>
    <t>DEVENGADO</t>
  </si>
  <si>
    <t>PAGADO</t>
  </si>
  <si>
    <t xml:space="preserve">PORCENTAJE DE AVANCE FINANCIERO </t>
  </si>
  <si>
    <t>PAGADO/ APROBADA</t>
  </si>
  <si>
    <t>PAGADO/ MODIFICADA</t>
  </si>
  <si>
    <t>PROGRAMAS DE INVERSIÓN</t>
  </si>
  <si>
    <t>PROGRAMA DE INVERSIÓN DE ADQUISICIONES</t>
  </si>
  <si>
    <t>TOTAL PROGRAMA DE INVERSIÓN DE ADQUISICIONES</t>
  </si>
  <si>
    <t>PROYECTOS DE INVERSIÓN</t>
  </si>
  <si>
    <t>PROGRAMA DE INVERSIÓN DE INFRAESTRUCTURA</t>
  </si>
  <si>
    <t>TOTAL PROYECTOS DE INVERSIÓN DE INFRAESTRUCTURA</t>
  </si>
  <si>
    <t xml:space="preserve">TOTAL PROGRAMAS Y PROYECTOS DE INVERSIÓN </t>
  </si>
  <si>
    <t>“Bajo protesta de decir verdad declaramos que los Estados Financieros y sus notas, son razonablemente correctos y son responsabilidad del emisor”</t>
  </si>
  <si>
    <t xml:space="preserve">INVERSIÓN INICIAL PROGRAMADA   </t>
  </si>
  <si>
    <t>E0002</t>
  </si>
  <si>
    <t>PRESIDENCIA MUNICIPA</t>
  </si>
  <si>
    <t>Automóviles y camiones</t>
  </si>
  <si>
    <t>Equipo de comunicación y telecomunicacion</t>
  </si>
  <si>
    <t>Terrenos</t>
  </si>
  <si>
    <t>E0004</t>
  </si>
  <si>
    <t>SRIA AYUNTAMIENTO</t>
  </si>
  <si>
    <t>Computadoras y equipo periférico</t>
  </si>
  <si>
    <t>Sistemas de aire acondicionado calefacción y refr</t>
  </si>
  <si>
    <t>E0005</t>
  </si>
  <si>
    <t>DIR COMUNICACIÓN SOC</t>
  </si>
  <si>
    <t>Medios magnéticos y ópticos</t>
  </si>
  <si>
    <t>Camaras fotograficas y de video</t>
  </si>
  <si>
    <t>Software</t>
  </si>
  <si>
    <t>E0006</t>
  </si>
  <si>
    <t>JUZGADO ADMVO MUNICI</t>
  </si>
  <si>
    <t>Muebles de oficina y estantería</t>
  </si>
  <si>
    <t>E0008</t>
  </si>
  <si>
    <t>JUNTA L. DE RECLUTAM</t>
  </si>
  <si>
    <t>E0009</t>
  </si>
  <si>
    <t>DIR UNIDAD DE INSPEC</t>
  </si>
  <si>
    <t>E0013</t>
  </si>
  <si>
    <t>JEF EVENTOS ESPECIAL</t>
  </si>
  <si>
    <t>Muebles excepto de oficina y estantería</t>
  </si>
  <si>
    <t>Otros mobiliarios y equipos de administración</t>
  </si>
  <si>
    <t>Equipo de audio y de video</t>
  </si>
  <si>
    <t>Herramientas y maquinas -herramienta</t>
  </si>
  <si>
    <t>E0019</t>
  </si>
  <si>
    <t>TESORERIA MUNICIPAL</t>
  </si>
  <si>
    <t>E0020</t>
  </si>
  <si>
    <t>DIR GRAL REL LABORAL</t>
  </si>
  <si>
    <t>E0021</t>
  </si>
  <si>
    <t>CONTRALORIA MUNICIPA</t>
  </si>
  <si>
    <t>E0022</t>
  </si>
  <si>
    <t>DIR SIS. INFORMACION</t>
  </si>
  <si>
    <t>Eq de generación y distrib de energía eléctrica</t>
  </si>
  <si>
    <t>E0023</t>
  </si>
  <si>
    <t>DIR GRAL DES SOCIAL</t>
  </si>
  <si>
    <t>E0024</t>
  </si>
  <si>
    <t>DIR DES. ECONOMICO</t>
  </si>
  <si>
    <t>E0026</t>
  </si>
  <si>
    <t>JEFATURA DE PREDIAL</t>
  </si>
  <si>
    <t>E0027</t>
  </si>
  <si>
    <t>DIR REC. MATERIALES</t>
  </si>
  <si>
    <t>Otro mobiliario y equipo educacional y recreativo</t>
  </si>
  <si>
    <t>E0028</t>
  </si>
  <si>
    <t>JEFATURA DE ALMACEN</t>
  </si>
  <si>
    <t>E0029</t>
  </si>
  <si>
    <t>CATASTRO</t>
  </si>
  <si>
    <t>Otros equipos</t>
  </si>
  <si>
    <t>E0031</t>
  </si>
  <si>
    <t>DIR DES URBANO Y ECO</t>
  </si>
  <si>
    <t>E0032</t>
  </si>
  <si>
    <t>DIR GRAL OBRA PUBLIC</t>
  </si>
  <si>
    <t>Maquinaria y equipo de construccion</t>
  </si>
  <si>
    <t>Aparatos eléctricos de uso doméstico</t>
  </si>
  <si>
    <t>Licencias informaticas e intelectuales</t>
  </si>
  <si>
    <t>E0033</t>
  </si>
  <si>
    <t>DIR ECOLOGIA Y MEDIO</t>
  </si>
  <si>
    <t>Equipo para uso médico dental y para laboratorio</t>
  </si>
  <si>
    <t>Instrumentos de laboratorio</t>
  </si>
  <si>
    <t>E0035</t>
  </si>
  <si>
    <t>DIR CULTURA EDUCACIO</t>
  </si>
  <si>
    <t>E0037</t>
  </si>
  <si>
    <t>DIR COMISION MPAL DE</t>
  </si>
  <si>
    <t>E0039</t>
  </si>
  <si>
    <t>SERVICIOS GENERALES</t>
  </si>
  <si>
    <t>E0040</t>
  </si>
  <si>
    <t>JEF LIMPIA Y REC BAS</t>
  </si>
  <si>
    <t>Maquinaria y equipo industrial</t>
  </si>
  <si>
    <t>E0041</t>
  </si>
  <si>
    <t>JEF PARQUES Y JARDIN</t>
  </si>
  <si>
    <t>E0042</t>
  </si>
  <si>
    <t>MERC TOMASA ESTEVES</t>
  </si>
  <si>
    <t>E0043</t>
  </si>
  <si>
    <t>DIR DE RASTRO</t>
  </si>
  <si>
    <t>Instrumentos médicos</t>
  </si>
  <si>
    <t>Carrocerías y remolques</t>
  </si>
  <si>
    <t>E0045</t>
  </si>
  <si>
    <t>DEPTO ALUMBRADO PUB</t>
  </si>
  <si>
    <t>E0046</t>
  </si>
  <si>
    <t>JEFATURA DE TALLER M</t>
  </si>
  <si>
    <t>E0047</t>
  </si>
  <si>
    <t>MERCADO BARAHONA</t>
  </si>
  <si>
    <t>E0048</t>
  </si>
  <si>
    <t>JEFATURA DE ECOPARQU</t>
  </si>
  <si>
    <t>E0049</t>
  </si>
  <si>
    <t>DEPTO DE PANTEONES</t>
  </si>
  <si>
    <t>E0050</t>
  </si>
  <si>
    <t>DIR GRAL SERVICIOS M</t>
  </si>
  <si>
    <t>E0052</t>
  </si>
  <si>
    <t>OFICIALIA MAYOR</t>
  </si>
  <si>
    <t>E0062</t>
  </si>
  <si>
    <t>COORDINACION DE SEGURIDAD PUBLICA</t>
  </si>
  <si>
    <t>Otro equipo de transporte</t>
  </si>
  <si>
    <t>Equipo de defensa y de seguridad</t>
  </si>
  <si>
    <t>E0073</t>
  </si>
  <si>
    <t>DIRECCION GENERAL DE MOVILIDAD</t>
  </si>
  <si>
    <t>E0076</t>
  </si>
  <si>
    <t>PROG  RECONSTRUCCIÓN DE TEJIDO SOCIAL</t>
  </si>
  <si>
    <t>E0078</t>
  </si>
  <si>
    <t>PROG GEST SIST PROC Y TRAM  ORDEN SUELO</t>
  </si>
  <si>
    <t>E0079</t>
  </si>
  <si>
    <t>PROG ATENCION AL MEDIO AMBIENTE</t>
  </si>
  <si>
    <t>E0080</t>
  </si>
  <si>
    <t>PROG MEJORA  MANEJO RECURSOS HUMANOS</t>
  </si>
  <si>
    <t>E0081</t>
  </si>
  <si>
    <t>PROG DE GOBIERNO EN LINEA</t>
  </si>
  <si>
    <t>División de terrenos y Constr de obras de urbaniz</t>
  </si>
  <si>
    <t>Estudios e Investigaciones</t>
  </si>
  <si>
    <t>K0501.0002</t>
  </si>
  <si>
    <t>CONST TECH LIGERO MPIO SALAMANCA</t>
  </si>
  <si>
    <t>Edificación habitacional</t>
  </si>
  <si>
    <t>K0502.0001</t>
  </si>
  <si>
    <t>1ER ETAPA CONSTRUC CAMINO AL  RELLENO SANITARIO</t>
  </si>
  <si>
    <t>K0502.0002</t>
  </si>
  <si>
    <t>PAV C MANUEL DOBLADO TMO C 20 D NOVIEMBRE A C ALBI</t>
  </si>
  <si>
    <t>K0502.0003</t>
  </si>
  <si>
    <t>REHAB DE CAMINO RURAL CERRO GORDO EL BAUL MPIO SAL</t>
  </si>
  <si>
    <t>K0502.0004</t>
  </si>
  <si>
    <t>PAV C SANTA RITA TMO C SOR JUANA I  A C  S JOAQUÍN</t>
  </si>
  <si>
    <t>K0502.0005</t>
  </si>
  <si>
    <t>PAV C PINO ENTRE C CEDRO A C JACARANDA Y REHAB  AR</t>
  </si>
  <si>
    <t>K0502.0006</t>
  </si>
  <si>
    <t>2da ETAPA  PAV  C HIDALGO LOC GODOY</t>
  </si>
  <si>
    <t>K0502.0007</t>
  </si>
  <si>
    <t>PAV C NOGAL  C ING COREA NTE C VILLAS S RAFAEL LOC</t>
  </si>
  <si>
    <t>K0502.0008</t>
  </si>
  <si>
    <t>PAV C MODESTO CORTEZ COL BENITO JUAREZ</t>
  </si>
  <si>
    <t>K0502.0009</t>
  </si>
  <si>
    <t>2da ETAPA CONSTRUC CAMINO AL  RELLENO SANITARIO</t>
  </si>
  <si>
    <t>K0502.0010</t>
  </si>
  <si>
    <t>CONST C CON CONCRETO COL SAN JAVIER EN C SANTUARIO</t>
  </si>
  <si>
    <t>K0502.0011</t>
  </si>
  <si>
    <t>CONST  C CON CONCRETO COL EL CARMEN,C SAN BERNARDO</t>
  </si>
  <si>
    <t>K0502.0012</t>
  </si>
  <si>
    <t>CONST C CON CONCRETO COL  LOS PRINCIPES, C RIO TEM</t>
  </si>
  <si>
    <t>K0502.0013</t>
  </si>
  <si>
    <t>1RA ETAPA PAV C CONCRETO LOC VALTIERRILLA ,C  COMO</t>
  </si>
  <si>
    <t>K0503.0001</t>
  </si>
  <si>
    <t>C HIDALGO TMO C HIDALGO TMO C FRANCISCO VILLA</t>
  </si>
  <si>
    <t>K0503.0002</t>
  </si>
  <si>
    <t>C ROSARIO CASTELLANO (AMBOS CUERPO) TMO C COMONFOR</t>
  </si>
  <si>
    <t>K0503.0003</t>
  </si>
  <si>
    <t>AV DEL TRABAJO (AMBOS CUERPOS) TMO C ARTES A C CAZ</t>
  </si>
  <si>
    <t>K0503.0004</t>
  </si>
  <si>
    <t>C CIUDADELA TMO AV PARAISO A C MIGUEL RAMOS ARISPE</t>
  </si>
  <si>
    <t>K0503.0013</t>
  </si>
  <si>
    <t>RE ENCARPE C CUAHTEMOCTZIN TMO C RIO LERMA A C REV</t>
  </si>
  <si>
    <t>K0503.0014</t>
  </si>
  <si>
    <t>RE ENCARPE CARR VALLE SANTIAGO</t>
  </si>
  <si>
    <t>K0503.0015</t>
  </si>
  <si>
    <t>RE ENCARPE 1A ETAPA BLVD MANUEL J CLOUTHIER (CUERP</t>
  </si>
  <si>
    <t>K0503.0016</t>
  </si>
  <si>
    <t>RE ENCARPE 2022 1A ETAPA BLVD  JOSE MA MORELOS(CUE</t>
  </si>
  <si>
    <t>K0503.0017</t>
  </si>
  <si>
    <t>RE ENCARPE 2022 BLVD  JOSE MA. MORELOS(CUERPO PONI</t>
  </si>
  <si>
    <t>K0503.0018</t>
  </si>
  <si>
    <t>RE ENCARPE 2A ETAPA CARR A VALLE SANTIAGO,SALAMANC</t>
  </si>
  <si>
    <t>K0503.0019</t>
  </si>
  <si>
    <t>RE ENCARPE 1A ETAPA PROL MIGUEL HIDALGO CUERPO SUR</t>
  </si>
  <si>
    <t>K0504.0001</t>
  </si>
  <si>
    <t>PUENTE VEHICULAR SOBRE RIO TEMASCATIO LOC ESTANCO</t>
  </si>
  <si>
    <t>K0504.0002</t>
  </si>
  <si>
    <t>OBRA COMP INDUST SUSTEN INSU CONST PARQUE LADRILLE</t>
  </si>
  <si>
    <t>Otras construcc de ingeniería civil u obra pesada</t>
  </si>
  <si>
    <t>K0504.0004</t>
  </si>
  <si>
    <t>EQUIP POZO D AGUA POTABLE EN COM PUERTO D VALLE</t>
  </si>
  <si>
    <t>K0504.0005</t>
  </si>
  <si>
    <t>CONST POZO PROF AGUA POTABLE LOC LOS CENIZOS</t>
  </si>
  <si>
    <t>K0504.0006</t>
  </si>
  <si>
    <t>CONST POZO PROF AGUA POTABLE LOC LOS ANGELES D ARR</t>
  </si>
  <si>
    <t>K0504.0007</t>
  </si>
  <si>
    <t>CONST POZO PROF AGUA POTABLE LOC LOS LOBOS</t>
  </si>
  <si>
    <t>K0504.0010</t>
  </si>
  <si>
    <t>CONST GIM AIRE LIBRE COL AZTLAN</t>
  </si>
  <si>
    <t>K0504.0011</t>
  </si>
  <si>
    <t>CONST GIM AIRE LIBRE CANCHA EL ARBOL</t>
  </si>
  <si>
    <t>K0504.0012</t>
  </si>
  <si>
    <t>CONST GIM AIRE LIBRE MOD DEP VALTIERRILLA</t>
  </si>
  <si>
    <t>K0504.0013</t>
  </si>
  <si>
    <t>CONST CENTROS COMUNITARIOS COL  EL MOLINITO II SAL</t>
  </si>
  <si>
    <t>K0504.0014</t>
  </si>
  <si>
    <t>CONST CENTROS COMUNITARIOS COL  VIRREYES  SALAMANC</t>
  </si>
  <si>
    <t>K0504.0015</t>
  </si>
  <si>
    <t>CONSTRUC CUARTA CELDA RELLENO SANITARIO Y OBRAS CO</t>
  </si>
  <si>
    <t>K0504.0016</t>
  </si>
  <si>
    <t>DRENAJE SANITARIO URUETARO 1RA ETAPA</t>
  </si>
  <si>
    <t>K0505.0001</t>
  </si>
  <si>
    <t>AMP ELECT  COL CONSTITUCION D 1917  LOC SALAMANCA</t>
  </si>
  <si>
    <t>K0505.0002</t>
  </si>
  <si>
    <t>AMP ELECT LOC DE SAN BERNARDO</t>
  </si>
  <si>
    <t>K0505.0003</t>
  </si>
  <si>
    <t>AMP ELECT LOC DE SAN JOSE DE MENDOZA</t>
  </si>
  <si>
    <t>K0505.0004</t>
  </si>
  <si>
    <t>AMPL ELECT COL PITAHAYO LOC SALAMANCA</t>
  </si>
  <si>
    <t>K0505.0005</t>
  </si>
  <si>
    <t>AMPL ELECT LOC S JOSE MONTAÑA</t>
  </si>
  <si>
    <t>K0505.0006</t>
  </si>
  <si>
    <t>AMPL ELECT LOC BUENAVISTA VALTIERRA</t>
  </si>
  <si>
    <t>Municipio de Salamanca, Guanajuato.
Programas y Proyectos de Inversión
Del 1 de Enero al 30 de Junio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</si>
</sst>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9"/>
      <color indexed="8"/>
      <name val="Calibri"/>
      <family val="2"/>
      <scheme val="minor"/>
    </font>
    <font>
      <b/>
      <sz val="8"/>
      <color indexed="8"/>
      <name val="Arial"/>
      <family val="2"/>
    </font>
    <font>
      <sz val="8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</cellStyleXfs>
  <cellXfs count="91">
    <xf numFmtId="0" fontId="0" fillId="0" borderId="0" xfId="0"/>
    <xf numFmtId="0" fontId="4" fillId="0" borderId="0" xfId="0" applyFont="1"/>
    <xf numFmtId="0" fontId="8" fillId="4" borderId="0" xfId="0" applyFont="1" applyFill="1" applyBorder="1" applyAlignment="1" applyProtection="1">
      <alignment horizontal="left" vertical="top" wrapText="1"/>
    </xf>
    <xf numFmtId="0" fontId="8" fillId="4" borderId="9" xfId="0" applyFont="1" applyFill="1" applyBorder="1" applyAlignment="1" applyProtection="1">
      <alignment horizontal="left" vertical="top" wrapText="1"/>
    </xf>
    <xf numFmtId="0" fontId="5" fillId="0" borderId="8" xfId="0" applyFont="1" applyBorder="1"/>
    <xf numFmtId="0" fontId="5" fillId="0" borderId="0" xfId="0" applyFont="1" applyBorder="1"/>
    <xf numFmtId="0" fontId="8" fillId="4" borderId="0" xfId="0" applyFont="1" applyFill="1" applyBorder="1" applyAlignment="1" applyProtection="1">
      <alignment horizontal="center" vertical="top" wrapText="1"/>
    </xf>
    <xf numFmtId="43" fontId="7" fillId="5" borderId="28" xfId="0" applyNumberFormat="1" applyFont="1" applyFill="1" applyBorder="1" applyAlignment="1" applyProtection="1">
      <alignment horizontal="right" vertical="center" wrapText="1"/>
    </xf>
    <xf numFmtId="9" fontId="7" fillId="5" borderId="28" xfId="2" applyFont="1" applyFill="1" applyBorder="1" applyAlignment="1" applyProtection="1">
      <alignment horizontal="center" vertical="top" wrapText="1"/>
    </xf>
    <xf numFmtId="9" fontId="7" fillId="5" borderId="29" xfId="2" applyFont="1" applyFill="1" applyBorder="1" applyAlignment="1" applyProtection="1">
      <alignment horizontal="center" vertical="top" wrapText="1"/>
    </xf>
    <xf numFmtId="43" fontId="7" fillId="6" borderId="28" xfId="0" applyNumberFormat="1" applyFont="1" applyFill="1" applyBorder="1" applyAlignment="1" applyProtection="1">
      <alignment horizontal="right" vertical="center" wrapText="1"/>
    </xf>
    <xf numFmtId="9" fontId="7" fillId="3" borderId="28" xfId="2" applyFont="1" applyFill="1" applyBorder="1" applyAlignment="1" applyProtection="1">
      <alignment horizontal="center" vertical="top" wrapText="1"/>
    </xf>
    <xf numFmtId="9" fontId="7" fillId="3" borderId="29" xfId="2" applyFont="1" applyFill="1" applyBorder="1" applyAlignment="1" applyProtection="1">
      <alignment horizontal="center" vertical="top" wrapText="1"/>
    </xf>
    <xf numFmtId="0" fontId="4" fillId="0" borderId="20" xfId="0" applyFont="1" applyBorder="1"/>
    <xf numFmtId="0" fontId="4" fillId="0" borderId="30" xfId="0" applyFont="1" applyBorder="1"/>
    <xf numFmtId="0" fontId="4" fillId="0" borderId="30" xfId="0" applyFont="1" applyBorder="1" applyAlignment="1">
      <alignment horizontal="center"/>
    </xf>
    <xf numFmtId="0" fontId="4" fillId="0" borderId="21" xfId="0" applyFont="1" applyBorder="1"/>
    <xf numFmtId="0" fontId="5" fillId="0" borderId="0" xfId="0" applyFont="1" applyProtection="1"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4" fillId="0" borderId="0" xfId="0" applyFont="1" applyAlignment="1">
      <alignment horizontal="center"/>
    </xf>
    <xf numFmtId="0" fontId="6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/>
    <xf numFmtId="0" fontId="7" fillId="0" borderId="0" xfId="0" applyFont="1" applyFill="1" applyBorder="1" applyAlignment="1" applyProtection="1">
      <alignment horizontal="right" vertical="center" wrapText="1"/>
    </xf>
    <xf numFmtId="0" fontId="7" fillId="0" borderId="9" xfId="0" applyFont="1" applyFill="1" applyBorder="1" applyAlignment="1" applyProtection="1">
      <alignment horizontal="right" vertical="center" wrapText="1"/>
    </xf>
    <xf numFmtId="0" fontId="4" fillId="0" borderId="8" xfId="0" applyFont="1" applyFill="1" applyBorder="1"/>
    <xf numFmtId="0" fontId="6" fillId="0" borderId="0" xfId="0" applyFont="1" applyFill="1" applyBorder="1" applyAlignment="1" applyProtection="1">
      <alignment vertical="center" wrapText="1"/>
    </xf>
    <xf numFmtId="0" fontId="8" fillId="0" borderId="0" xfId="0" applyFont="1" applyFill="1" applyBorder="1" applyAlignment="1" applyProtection="1">
      <alignment horizontal="left" vertical="top" wrapText="1"/>
    </xf>
    <xf numFmtId="0" fontId="8" fillId="0" borderId="9" xfId="0" applyFont="1" applyFill="1" applyBorder="1" applyAlignment="1" applyProtection="1">
      <alignment horizontal="left" vertical="top" wrapText="1"/>
    </xf>
    <xf numFmtId="0" fontId="8" fillId="0" borderId="0" xfId="0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vertical="center" wrapText="1"/>
    </xf>
    <xf numFmtId="164" fontId="7" fillId="0" borderId="0" xfId="0" applyNumberFormat="1" applyFont="1" applyFill="1" applyBorder="1" applyAlignment="1" applyProtection="1">
      <alignment horizontal="left" vertical="top" wrapText="1"/>
    </xf>
    <xf numFmtId="0" fontId="5" fillId="0" borderId="8" xfId="0" applyFont="1" applyFill="1" applyBorder="1"/>
    <xf numFmtId="0" fontId="5" fillId="0" borderId="0" xfId="0" applyFont="1" applyFill="1" applyBorder="1"/>
    <xf numFmtId="0" fontId="8" fillId="0" borderId="0" xfId="0" applyFont="1" applyFill="1" applyBorder="1" applyAlignment="1" applyProtection="1">
      <alignment horizontal="left" wrapText="1"/>
    </xf>
    <xf numFmtId="164" fontId="8" fillId="0" borderId="0" xfId="0" applyNumberFormat="1" applyFont="1" applyFill="1" applyBorder="1" applyAlignment="1" applyProtection="1">
      <alignment horizontal="left" vertical="top" wrapText="1"/>
    </xf>
    <xf numFmtId="44" fontId="8" fillId="0" borderId="0" xfId="1" applyFont="1" applyFill="1" applyBorder="1" applyAlignment="1" applyProtection="1">
      <alignment vertical="top" wrapText="1"/>
    </xf>
    <xf numFmtId="9" fontId="8" fillId="0" borderId="0" xfId="2" applyFont="1" applyFill="1" applyBorder="1" applyAlignment="1" applyProtection="1">
      <alignment horizontal="center" vertical="top" wrapText="1"/>
    </xf>
    <xf numFmtId="9" fontId="8" fillId="0" borderId="9" xfId="2" applyFont="1" applyFill="1" applyBorder="1" applyAlignment="1" applyProtection="1">
      <alignment horizontal="center" vertical="top" wrapText="1"/>
    </xf>
    <xf numFmtId="0" fontId="7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vertical="center" wrapText="1"/>
    </xf>
    <xf numFmtId="9" fontId="7" fillId="0" borderId="0" xfId="2" applyFont="1" applyFill="1" applyBorder="1" applyAlignment="1" applyProtection="1">
      <alignment horizontal="center" vertical="top" wrapText="1"/>
    </xf>
    <xf numFmtId="9" fontId="7" fillId="0" borderId="9" xfId="2" applyFont="1" applyFill="1" applyBorder="1" applyAlignment="1" applyProtection="1">
      <alignment horizontal="center" vertical="top" wrapText="1"/>
    </xf>
    <xf numFmtId="0" fontId="8" fillId="0" borderId="0" xfId="0" applyFont="1" applyFill="1" applyBorder="1" applyAlignment="1" applyProtection="1">
      <alignment horizontal="center" vertical="top" wrapText="1"/>
    </xf>
    <xf numFmtId="44" fontId="7" fillId="0" borderId="0" xfId="1" applyFont="1" applyFill="1" applyBorder="1" applyAlignment="1" applyProtection="1">
      <alignment horizontal="left" vertical="top" wrapText="1"/>
    </xf>
    <xf numFmtId="0" fontId="7" fillId="0" borderId="8" xfId="0" applyFont="1" applyFill="1" applyBorder="1" applyAlignment="1" applyProtection="1">
      <alignment horizontal="left" vertical="center" wrapText="1"/>
    </xf>
    <xf numFmtId="0" fontId="7" fillId="0" borderId="0" xfId="0" applyFont="1" applyFill="1" applyBorder="1" applyAlignment="1" applyProtection="1">
      <alignment horizontal="left" vertical="center" wrapText="1"/>
    </xf>
    <xf numFmtId="0" fontId="5" fillId="0" borderId="20" xfId="0" applyFont="1" applyFill="1" applyBorder="1"/>
    <xf numFmtId="0" fontId="5" fillId="0" borderId="30" xfId="0" applyFont="1" applyFill="1" applyBorder="1"/>
    <xf numFmtId="0" fontId="8" fillId="0" borderId="30" xfId="0" applyFont="1" applyFill="1" applyBorder="1" applyAlignment="1" applyProtection="1">
      <alignment horizontal="left" vertical="top" wrapText="1"/>
    </xf>
    <xf numFmtId="0" fontId="8" fillId="0" borderId="30" xfId="0" applyFont="1" applyFill="1" applyBorder="1" applyAlignment="1" applyProtection="1">
      <alignment horizontal="center" vertical="top" wrapText="1"/>
    </xf>
    <xf numFmtId="0" fontId="8" fillId="0" borderId="21" xfId="0" applyFont="1" applyFill="1" applyBorder="1" applyAlignment="1" applyProtection="1">
      <alignment horizontal="left" vertical="top" wrapText="1"/>
    </xf>
    <xf numFmtId="0" fontId="7" fillId="6" borderId="14" xfId="0" applyFont="1" applyFill="1" applyBorder="1" applyAlignment="1" applyProtection="1">
      <alignment horizontal="left" vertical="center" wrapText="1"/>
    </xf>
    <xf numFmtId="0" fontId="7" fillId="6" borderId="28" xfId="0" applyFont="1" applyFill="1" applyBorder="1" applyAlignment="1" applyProtection="1">
      <alignment horizontal="left" vertical="center" wrapText="1"/>
    </xf>
    <xf numFmtId="0" fontId="5" fillId="3" borderId="13" xfId="0" applyFont="1" applyFill="1" applyBorder="1" applyAlignment="1" applyProtection="1">
      <alignment horizontal="center" vertical="center" wrapText="1"/>
    </xf>
    <xf numFmtId="0" fontId="5" fillId="3" borderId="17" xfId="0" applyFont="1" applyFill="1" applyBorder="1" applyAlignment="1" applyProtection="1">
      <alignment horizontal="center" vertical="center" wrapText="1"/>
    </xf>
    <xf numFmtId="0" fontId="5" fillId="3" borderId="25" xfId="0" applyFont="1" applyFill="1" applyBorder="1" applyAlignment="1" applyProtection="1">
      <alignment horizontal="center" vertical="center" wrapText="1"/>
    </xf>
    <xf numFmtId="0" fontId="5" fillId="3" borderId="14" xfId="0" applyFont="1" applyFill="1" applyBorder="1" applyAlignment="1" applyProtection="1">
      <alignment horizontal="center" vertical="center" wrapText="1"/>
    </xf>
    <xf numFmtId="0" fontId="5" fillId="3" borderId="15" xfId="0" applyFont="1" applyFill="1" applyBorder="1" applyAlignment="1" applyProtection="1">
      <alignment horizontal="center" vertical="center" wrapText="1"/>
    </xf>
    <xf numFmtId="0" fontId="5" fillId="3" borderId="18" xfId="0" applyFont="1" applyFill="1" applyBorder="1" applyAlignment="1" applyProtection="1">
      <alignment horizontal="center" vertical="center" wrapText="1"/>
    </xf>
    <xf numFmtId="0" fontId="5" fillId="3" borderId="26" xfId="0" applyFont="1" applyFill="1" applyBorder="1" applyAlignment="1" applyProtection="1">
      <alignment horizontal="center" vertical="center" wrapText="1"/>
    </xf>
    <xf numFmtId="0" fontId="5" fillId="3" borderId="19" xfId="0" applyFont="1" applyFill="1" applyBorder="1" applyAlignment="1" applyProtection="1">
      <alignment horizontal="center" vertical="center" wrapText="1"/>
    </xf>
    <xf numFmtId="0" fontId="5" fillId="3" borderId="27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left" vertical="center" wrapText="1"/>
    </xf>
    <xf numFmtId="0" fontId="6" fillId="0" borderId="2" xfId="0" applyFont="1" applyFill="1" applyBorder="1" applyAlignment="1" applyProtection="1">
      <alignment horizontal="left" vertical="center" wrapText="1"/>
    </xf>
    <xf numFmtId="0" fontId="7" fillId="0" borderId="13" xfId="0" applyFont="1" applyFill="1" applyBorder="1" applyAlignment="1" applyProtection="1">
      <alignment horizontal="right" vertical="center" wrapText="1"/>
    </xf>
    <xf numFmtId="0" fontId="6" fillId="0" borderId="0" xfId="0" applyFont="1" applyFill="1" applyBorder="1" applyAlignment="1" applyProtection="1">
      <alignment horizontal="left" vertical="center" wrapText="1"/>
    </xf>
    <xf numFmtId="0" fontId="7" fillId="5" borderId="14" xfId="0" applyFont="1" applyFill="1" applyBorder="1" applyAlignment="1" applyProtection="1">
      <alignment horizontal="left" vertical="center" wrapText="1"/>
    </xf>
    <xf numFmtId="0" fontId="7" fillId="5" borderId="28" xfId="0" applyFont="1" applyFill="1" applyBorder="1" applyAlignment="1" applyProtection="1">
      <alignment horizontal="left" vertical="center" wrapText="1"/>
    </xf>
    <xf numFmtId="0" fontId="6" fillId="0" borderId="8" xfId="0" applyFont="1" applyFill="1" applyBorder="1" applyAlignment="1" applyProtection="1">
      <alignment horizontal="left" vertical="center" wrapText="1"/>
    </xf>
    <xf numFmtId="0" fontId="3" fillId="2" borderId="1" xfId="3" applyFont="1" applyFill="1" applyBorder="1" applyAlignment="1" applyProtection="1">
      <alignment horizontal="center" vertical="center" wrapText="1"/>
      <protection locked="0"/>
    </xf>
    <xf numFmtId="0" fontId="3" fillId="2" borderId="2" xfId="3" applyFont="1" applyFill="1" applyBorder="1" applyAlignment="1" applyProtection="1">
      <alignment horizontal="center" vertical="center" wrapText="1"/>
      <protection locked="0"/>
    </xf>
    <xf numFmtId="0" fontId="3" fillId="2" borderId="3" xfId="3" applyFont="1" applyFill="1" applyBorder="1" applyAlignment="1" applyProtection="1">
      <alignment horizontal="center" vertical="center" wrapText="1"/>
      <protection locked="0"/>
    </xf>
    <xf numFmtId="0" fontId="5" fillId="3" borderId="1" xfId="0" applyFont="1" applyFill="1" applyBorder="1" applyAlignment="1" applyProtection="1">
      <alignment horizontal="center" vertical="center" wrapText="1"/>
    </xf>
    <xf numFmtId="0" fontId="5" fillId="3" borderId="3" xfId="0" applyFont="1" applyFill="1" applyBorder="1" applyAlignment="1" applyProtection="1">
      <alignment horizontal="center" vertical="center" wrapText="1"/>
    </xf>
    <xf numFmtId="0" fontId="5" fillId="3" borderId="8" xfId="0" applyFont="1" applyFill="1" applyBorder="1" applyAlignment="1" applyProtection="1">
      <alignment horizontal="center" vertical="center" wrapText="1"/>
    </xf>
    <xf numFmtId="0" fontId="5" fillId="3" borderId="9" xfId="0" applyFont="1" applyFill="1" applyBorder="1" applyAlignment="1" applyProtection="1">
      <alignment horizontal="center" vertical="center" wrapText="1"/>
    </xf>
    <xf numFmtId="0" fontId="5" fillId="3" borderId="20" xfId="0" applyFont="1" applyFill="1" applyBorder="1" applyAlignment="1" applyProtection="1">
      <alignment horizontal="center" vertical="center" wrapText="1"/>
    </xf>
    <xf numFmtId="0" fontId="5" fillId="3" borderId="21" xfId="0" applyFont="1" applyFill="1" applyBorder="1" applyAlignment="1" applyProtection="1">
      <alignment horizontal="center" vertical="center" wrapText="1"/>
    </xf>
    <xf numFmtId="0" fontId="5" fillId="3" borderId="4" xfId="0" applyFont="1" applyFill="1" applyBorder="1" applyAlignment="1" applyProtection="1">
      <alignment horizontal="center" vertical="center" wrapText="1"/>
    </xf>
    <xf numFmtId="0" fontId="5" fillId="3" borderId="10" xfId="0" applyFont="1" applyFill="1" applyBorder="1" applyAlignment="1" applyProtection="1">
      <alignment horizontal="center" vertical="center" wrapText="1"/>
    </xf>
    <xf numFmtId="0" fontId="5" fillId="3" borderId="22" xfId="0" applyFont="1" applyFill="1" applyBorder="1" applyAlignment="1" applyProtection="1">
      <alignment horizontal="center" vertical="center" wrapText="1"/>
    </xf>
    <xf numFmtId="0" fontId="5" fillId="3" borderId="5" xfId="0" applyFont="1" applyFill="1" applyBorder="1" applyAlignment="1" applyProtection="1">
      <alignment horizontal="center" vertical="center" wrapText="1"/>
    </xf>
    <xf numFmtId="0" fontId="5" fillId="3" borderId="6" xfId="0" applyFont="1" applyFill="1" applyBorder="1" applyAlignment="1" applyProtection="1">
      <alignment horizontal="center" vertical="center" wrapText="1"/>
    </xf>
    <xf numFmtId="0" fontId="5" fillId="3" borderId="7" xfId="0" applyFont="1" applyFill="1" applyBorder="1" applyAlignment="1" applyProtection="1">
      <alignment horizontal="center" vertical="center" wrapText="1"/>
    </xf>
    <xf numFmtId="0" fontId="5" fillId="3" borderId="11" xfId="0" applyFont="1" applyFill="1" applyBorder="1" applyAlignment="1" applyProtection="1">
      <alignment horizontal="center" vertical="center" wrapText="1"/>
    </xf>
    <xf numFmtId="0" fontId="5" fillId="3" borderId="23" xfId="0" applyFont="1" applyFill="1" applyBorder="1" applyAlignment="1" applyProtection="1">
      <alignment horizontal="center" vertical="center" wrapText="1"/>
    </xf>
    <xf numFmtId="0" fontId="5" fillId="3" borderId="12" xfId="0" applyFont="1" applyFill="1" applyBorder="1" applyAlignment="1" applyProtection="1">
      <alignment horizontal="center" vertical="center" wrapText="1"/>
    </xf>
    <xf numFmtId="0" fontId="5" fillId="3" borderId="16" xfId="0" applyFont="1" applyFill="1" applyBorder="1" applyAlignment="1" applyProtection="1">
      <alignment horizontal="center" vertical="center" wrapText="1"/>
    </xf>
    <xf numFmtId="0" fontId="5" fillId="3" borderId="0" xfId="0" applyFont="1" applyFill="1" applyBorder="1" applyAlignment="1" applyProtection="1">
      <alignment horizontal="center" vertical="center" wrapText="1"/>
    </xf>
    <xf numFmtId="0" fontId="5" fillId="3" borderId="24" xfId="0" applyFont="1" applyFill="1" applyBorder="1" applyAlignment="1" applyProtection="1">
      <alignment horizontal="center" vertical="center" wrapText="1"/>
    </xf>
  </cellXfs>
  <cellStyles count="4">
    <cellStyle name="Moneda" xfId="1" builtinId="4"/>
    <cellStyle name="Normal" xfId="0" builtinId="0"/>
    <cellStyle name="Normal 3" xfId="3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1905000</xdr:colOff>
      <xdr:row>232</xdr:row>
      <xdr:rowOff>129540</xdr:rowOff>
    </xdr:from>
    <xdr:to>
      <xdr:col>8</xdr:col>
      <xdr:colOff>45720</xdr:colOff>
      <xdr:row>236</xdr:row>
      <xdr:rowOff>60960</xdr:rowOff>
    </xdr:to>
    <xdr:pic>
      <xdr:nvPicPr>
        <xdr:cNvPr id="2" name="Imagen 1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931" r="6679"/>
        <a:stretch/>
      </xdr:blipFill>
      <xdr:spPr bwMode="auto">
        <a:xfrm>
          <a:off x="2964180" y="40866060"/>
          <a:ext cx="6393180" cy="6019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230"/>
  <sheetViews>
    <sheetView tabSelected="1" topLeftCell="A218" workbookViewId="0">
      <selection activeCell="B226" sqref="B226:F226"/>
    </sheetView>
  </sheetViews>
  <sheetFormatPr baseColWidth="10" defaultColWidth="11.44140625" defaultRowHeight="13.2" x14ac:dyDescent="0.25"/>
  <cols>
    <col min="1" max="1" width="1.88671875" style="1" customWidth="1"/>
    <col min="2" max="2" width="9" style="1" customWidth="1"/>
    <col min="3" max="3" width="4.5546875" style="1" customWidth="1"/>
    <col min="4" max="4" width="44" style="1" bestFit="1" customWidth="1"/>
    <col min="5" max="5" width="10.109375" style="20" customWidth="1"/>
    <col min="6" max="6" width="42.88671875" style="1" customWidth="1"/>
    <col min="7" max="9" width="11.6640625" style="1" bestFit="1" customWidth="1"/>
    <col min="10" max="11" width="11.5546875" style="1" bestFit="1" customWidth="1"/>
    <col min="12" max="12" width="9.88671875" style="1" customWidth="1"/>
    <col min="13" max="13" width="9.6640625" style="1" customWidth="1"/>
    <col min="14" max="256" width="11.44140625" style="1"/>
    <col min="257" max="257" width="1.88671875" style="1" customWidth="1"/>
    <col min="258" max="258" width="9" style="1" customWidth="1"/>
    <col min="259" max="259" width="4.5546875" style="1" customWidth="1"/>
    <col min="260" max="260" width="44" style="1" bestFit="1" customWidth="1"/>
    <col min="261" max="261" width="10.109375" style="1" customWidth="1"/>
    <col min="262" max="262" width="42.88671875" style="1" customWidth="1"/>
    <col min="263" max="265" width="11.6640625" style="1" bestFit="1" customWidth="1"/>
    <col min="266" max="267" width="11.5546875" style="1" bestFit="1" customWidth="1"/>
    <col min="268" max="268" width="9.88671875" style="1" customWidth="1"/>
    <col min="269" max="269" width="9.6640625" style="1" customWidth="1"/>
    <col min="270" max="512" width="11.44140625" style="1"/>
    <col min="513" max="513" width="1.88671875" style="1" customWidth="1"/>
    <col min="514" max="514" width="9" style="1" customWidth="1"/>
    <col min="515" max="515" width="4.5546875" style="1" customWidth="1"/>
    <col min="516" max="516" width="44" style="1" bestFit="1" customWidth="1"/>
    <col min="517" max="517" width="10.109375" style="1" customWidth="1"/>
    <col min="518" max="518" width="42.88671875" style="1" customWidth="1"/>
    <col min="519" max="521" width="11.6640625" style="1" bestFit="1" customWidth="1"/>
    <col min="522" max="523" width="11.5546875" style="1" bestFit="1" customWidth="1"/>
    <col min="524" max="524" width="9.88671875" style="1" customWidth="1"/>
    <col min="525" max="525" width="9.6640625" style="1" customWidth="1"/>
    <col min="526" max="768" width="11.44140625" style="1"/>
    <col min="769" max="769" width="1.88671875" style="1" customWidth="1"/>
    <col min="770" max="770" width="9" style="1" customWidth="1"/>
    <col min="771" max="771" width="4.5546875" style="1" customWidth="1"/>
    <col min="772" max="772" width="44" style="1" bestFit="1" customWidth="1"/>
    <col min="773" max="773" width="10.109375" style="1" customWidth="1"/>
    <col min="774" max="774" width="42.88671875" style="1" customWidth="1"/>
    <col min="775" max="777" width="11.6640625" style="1" bestFit="1" customWidth="1"/>
    <col min="778" max="779" width="11.5546875" style="1" bestFit="1" customWidth="1"/>
    <col min="780" max="780" width="9.88671875" style="1" customWidth="1"/>
    <col min="781" max="781" width="9.6640625" style="1" customWidth="1"/>
    <col min="782" max="1024" width="11.44140625" style="1"/>
    <col min="1025" max="1025" width="1.88671875" style="1" customWidth="1"/>
    <col min="1026" max="1026" width="9" style="1" customWidth="1"/>
    <col min="1027" max="1027" width="4.5546875" style="1" customWidth="1"/>
    <col min="1028" max="1028" width="44" style="1" bestFit="1" customWidth="1"/>
    <col min="1029" max="1029" width="10.109375" style="1" customWidth="1"/>
    <col min="1030" max="1030" width="42.88671875" style="1" customWidth="1"/>
    <col min="1031" max="1033" width="11.6640625" style="1" bestFit="1" customWidth="1"/>
    <col min="1034" max="1035" width="11.5546875" style="1" bestFit="1" customWidth="1"/>
    <col min="1036" max="1036" width="9.88671875" style="1" customWidth="1"/>
    <col min="1037" max="1037" width="9.6640625" style="1" customWidth="1"/>
    <col min="1038" max="1280" width="11.44140625" style="1"/>
    <col min="1281" max="1281" width="1.88671875" style="1" customWidth="1"/>
    <col min="1282" max="1282" width="9" style="1" customWidth="1"/>
    <col min="1283" max="1283" width="4.5546875" style="1" customWidth="1"/>
    <col min="1284" max="1284" width="44" style="1" bestFit="1" customWidth="1"/>
    <col min="1285" max="1285" width="10.109375" style="1" customWidth="1"/>
    <col min="1286" max="1286" width="42.88671875" style="1" customWidth="1"/>
    <col min="1287" max="1289" width="11.6640625" style="1" bestFit="1" customWidth="1"/>
    <col min="1290" max="1291" width="11.5546875" style="1" bestFit="1" customWidth="1"/>
    <col min="1292" max="1292" width="9.88671875" style="1" customWidth="1"/>
    <col min="1293" max="1293" width="9.6640625" style="1" customWidth="1"/>
    <col min="1294" max="1536" width="11.44140625" style="1"/>
    <col min="1537" max="1537" width="1.88671875" style="1" customWidth="1"/>
    <col min="1538" max="1538" width="9" style="1" customWidth="1"/>
    <col min="1539" max="1539" width="4.5546875" style="1" customWidth="1"/>
    <col min="1540" max="1540" width="44" style="1" bestFit="1" customWidth="1"/>
    <col min="1541" max="1541" width="10.109375" style="1" customWidth="1"/>
    <col min="1542" max="1542" width="42.88671875" style="1" customWidth="1"/>
    <col min="1543" max="1545" width="11.6640625" style="1" bestFit="1" customWidth="1"/>
    <col min="1546" max="1547" width="11.5546875" style="1" bestFit="1" customWidth="1"/>
    <col min="1548" max="1548" width="9.88671875" style="1" customWidth="1"/>
    <col min="1549" max="1549" width="9.6640625" style="1" customWidth="1"/>
    <col min="1550" max="1792" width="11.44140625" style="1"/>
    <col min="1793" max="1793" width="1.88671875" style="1" customWidth="1"/>
    <col min="1794" max="1794" width="9" style="1" customWidth="1"/>
    <col min="1795" max="1795" width="4.5546875" style="1" customWidth="1"/>
    <col min="1796" max="1796" width="44" style="1" bestFit="1" customWidth="1"/>
    <col min="1797" max="1797" width="10.109375" style="1" customWidth="1"/>
    <col min="1798" max="1798" width="42.88671875" style="1" customWidth="1"/>
    <col min="1799" max="1801" width="11.6640625" style="1" bestFit="1" customWidth="1"/>
    <col min="1802" max="1803" width="11.5546875" style="1" bestFit="1" customWidth="1"/>
    <col min="1804" max="1804" width="9.88671875" style="1" customWidth="1"/>
    <col min="1805" max="1805" width="9.6640625" style="1" customWidth="1"/>
    <col min="1806" max="2048" width="11.44140625" style="1"/>
    <col min="2049" max="2049" width="1.88671875" style="1" customWidth="1"/>
    <col min="2050" max="2050" width="9" style="1" customWidth="1"/>
    <col min="2051" max="2051" width="4.5546875" style="1" customWidth="1"/>
    <col min="2052" max="2052" width="44" style="1" bestFit="1" customWidth="1"/>
    <col min="2053" max="2053" width="10.109375" style="1" customWidth="1"/>
    <col min="2054" max="2054" width="42.88671875" style="1" customWidth="1"/>
    <col min="2055" max="2057" width="11.6640625" style="1" bestFit="1" customWidth="1"/>
    <col min="2058" max="2059" width="11.5546875" style="1" bestFit="1" customWidth="1"/>
    <col min="2060" max="2060" width="9.88671875" style="1" customWidth="1"/>
    <col min="2061" max="2061" width="9.6640625" style="1" customWidth="1"/>
    <col min="2062" max="2304" width="11.44140625" style="1"/>
    <col min="2305" max="2305" width="1.88671875" style="1" customWidth="1"/>
    <col min="2306" max="2306" width="9" style="1" customWidth="1"/>
    <col min="2307" max="2307" width="4.5546875" style="1" customWidth="1"/>
    <col min="2308" max="2308" width="44" style="1" bestFit="1" customWidth="1"/>
    <col min="2309" max="2309" width="10.109375" style="1" customWidth="1"/>
    <col min="2310" max="2310" width="42.88671875" style="1" customWidth="1"/>
    <col min="2311" max="2313" width="11.6640625" style="1" bestFit="1" customWidth="1"/>
    <col min="2314" max="2315" width="11.5546875" style="1" bestFit="1" customWidth="1"/>
    <col min="2316" max="2316" width="9.88671875" style="1" customWidth="1"/>
    <col min="2317" max="2317" width="9.6640625" style="1" customWidth="1"/>
    <col min="2318" max="2560" width="11.44140625" style="1"/>
    <col min="2561" max="2561" width="1.88671875" style="1" customWidth="1"/>
    <col min="2562" max="2562" width="9" style="1" customWidth="1"/>
    <col min="2563" max="2563" width="4.5546875" style="1" customWidth="1"/>
    <col min="2564" max="2564" width="44" style="1" bestFit="1" customWidth="1"/>
    <col min="2565" max="2565" width="10.109375" style="1" customWidth="1"/>
    <col min="2566" max="2566" width="42.88671875" style="1" customWidth="1"/>
    <col min="2567" max="2569" width="11.6640625" style="1" bestFit="1" customWidth="1"/>
    <col min="2570" max="2571" width="11.5546875" style="1" bestFit="1" customWidth="1"/>
    <col min="2572" max="2572" width="9.88671875" style="1" customWidth="1"/>
    <col min="2573" max="2573" width="9.6640625" style="1" customWidth="1"/>
    <col min="2574" max="2816" width="11.44140625" style="1"/>
    <col min="2817" max="2817" width="1.88671875" style="1" customWidth="1"/>
    <col min="2818" max="2818" width="9" style="1" customWidth="1"/>
    <col min="2819" max="2819" width="4.5546875" style="1" customWidth="1"/>
    <col min="2820" max="2820" width="44" style="1" bestFit="1" customWidth="1"/>
    <col min="2821" max="2821" width="10.109375" style="1" customWidth="1"/>
    <col min="2822" max="2822" width="42.88671875" style="1" customWidth="1"/>
    <col min="2823" max="2825" width="11.6640625" style="1" bestFit="1" customWidth="1"/>
    <col min="2826" max="2827" width="11.5546875" style="1" bestFit="1" customWidth="1"/>
    <col min="2828" max="2828" width="9.88671875" style="1" customWidth="1"/>
    <col min="2829" max="2829" width="9.6640625" style="1" customWidth="1"/>
    <col min="2830" max="3072" width="11.44140625" style="1"/>
    <col min="3073" max="3073" width="1.88671875" style="1" customWidth="1"/>
    <col min="3074" max="3074" width="9" style="1" customWidth="1"/>
    <col min="3075" max="3075" width="4.5546875" style="1" customWidth="1"/>
    <col min="3076" max="3076" width="44" style="1" bestFit="1" customWidth="1"/>
    <col min="3077" max="3077" width="10.109375" style="1" customWidth="1"/>
    <col min="3078" max="3078" width="42.88671875" style="1" customWidth="1"/>
    <col min="3079" max="3081" width="11.6640625" style="1" bestFit="1" customWidth="1"/>
    <col min="3082" max="3083" width="11.5546875" style="1" bestFit="1" customWidth="1"/>
    <col min="3084" max="3084" width="9.88671875" style="1" customWidth="1"/>
    <col min="3085" max="3085" width="9.6640625" style="1" customWidth="1"/>
    <col min="3086" max="3328" width="11.44140625" style="1"/>
    <col min="3329" max="3329" width="1.88671875" style="1" customWidth="1"/>
    <col min="3330" max="3330" width="9" style="1" customWidth="1"/>
    <col min="3331" max="3331" width="4.5546875" style="1" customWidth="1"/>
    <col min="3332" max="3332" width="44" style="1" bestFit="1" customWidth="1"/>
    <col min="3333" max="3333" width="10.109375" style="1" customWidth="1"/>
    <col min="3334" max="3334" width="42.88671875" style="1" customWidth="1"/>
    <col min="3335" max="3337" width="11.6640625" style="1" bestFit="1" customWidth="1"/>
    <col min="3338" max="3339" width="11.5546875" style="1" bestFit="1" customWidth="1"/>
    <col min="3340" max="3340" width="9.88671875" style="1" customWidth="1"/>
    <col min="3341" max="3341" width="9.6640625" style="1" customWidth="1"/>
    <col min="3342" max="3584" width="11.44140625" style="1"/>
    <col min="3585" max="3585" width="1.88671875" style="1" customWidth="1"/>
    <col min="3586" max="3586" width="9" style="1" customWidth="1"/>
    <col min="3587" max="3587" width="4.5546875" style="1" customWidth="1"/>
    <col min="3588" max="3588" width="44" style="1" bestFit="1" customWidth="1"/>
    <col min="3589" max="3589" width="10.109375" style="1" customWidth="1"/>
    <col min="3590" max="3590" width="42.88671875" style="1" customWidth="1"/>
    <col min="3591" max="3593" width="11.6640625" style="1" bestFit="1" customWidth="1"/>
    <col min="3594" max="3595" width="11.5546875" style="1" bestFit="1" customWidth="1"/>
    <col min="3596" max="3596" width="9.88671875" style="1" customWidth="1"/>
    <col min="3597" max="3597" width="9.6640625" style="1" customWidth="1"/>
    <col min="3598" max="3840" width="11.44140625" style="1"/>
    <col min="3841" max="3841" width="1.88671875" style="1" customWidth="1"/>
    <col min="3842" max="3842" width="9" style="1" customWidth="1"/>
    <col min="3843" max="3843" width="4.5546875" style="1" customWidth="1"/>
    <col min="3844" max="3844" width="44" style="1" bestFit="1" customWidth="1"/>
    <col min="3845" max="3845" width="10.109375" style="1" customWidth="1"/>
    <col min="3846" max="3846" width="42.88671875" style="1" customWidth="1"/>
    <col min="3847" max="3849" width="11.6640625" style="1" bestFit="1" customWidth="1"/>
    <col min="3850" max="3851" width="11.5546875" style="1" bestFit="1" customWidth="1"/>
    <col min="3852" max="3852" width="9.88671875" style="1" customWidth="1"/>
    <col min="3853" max="3853" width="9.6640625" style="1" customWidth="1"/>
    <col min="3854" max="4096" width="11.44140625" style="1"/>
    <col min="4097" max="4097" width="1.88671875" style="1" customWidth="1"/>
    <col min="4098" max="4098" width="9" style="1" customWidth="1"/>
    <col min="4099" max="4099" width="4.5546875" style="1" customWidth="1"/>
    <col min="4100" max="4100" width="44" style="1" bestFit="1" customWidth="1"/>
    <col min="4101" max="4101" width="10.109375" style="1" customWidth="1"/>
    <col min="4102" max="4102" width="42.88671875" style="1" customWidth="1"/>
    <col min="4103" max="4105" width="11.6640625" style="1" bestFit="1" customWidth="1"/>
    <col min="4106" max="4107" width="11.5546875" style="1" bestFit="1" customWidth="1"/>
    <col min="4108" max="4108" width="9.88671875" style="1" customWidth="1"/>
    <col min="4109" max="4109" width="9.6640625" style="1" customWidth="1"/>
    <col min="4110" max="4352" width="11.44140625" style="1"/>
    <col min="4353" max="4353" width="1.88671875" style="1" customWidth="1"/>
    <col min="4354" max="4354" width="9" style="1" customWidth="1"/>
    <col min="4355" max="4355" width="4.5546875" style="1" customWidth="1"/>
    <col min="4356" max="4356" width="44" style="1" bestFit="1" customWidth="1"/>
    <col min="4357" max="4357" width="10.109375" style="1" customWidth="1"/>
    <col min="4358" max="4358" width="42.88671875" style="1" customWidth="1"/>
    <col min="4359" max="4361" width="11.6640625" style="1" bestFit="1" customWidth="1"/>
    <col min="4362" max="4363" width="11.5546875" style="1" bestFit="1" customWidth="1"/>
    <col min="4364" max="4364" width="9.88671875" style="1" customWidth="1"/>
    <col min="4365" max="4365" width="9.6640625" style="1" customWidth="1"/>
    <col min="4366" max="4608" width="11.44140625" style="1"/>
    <col min="4609" max="4609" width="1.88671875" style="1" customWidth="1"/>
    <col min="4610" max="4610" width="9" style="1" customWidth="1"/>
    <col min="4611" max="4611" width="4.5546875" style="1" customWidth="1"/>
    <col min="4612" max="4612" width="44" style="1" bestFit="1" customWidth="1"/>
    <col min="4613" max="4613" width="10.109375" style="1" customWidth="1"/>
    <col min="4614" max="4614" width="42.88671875" style="1" customWidth="1"/>
    <col min="4615" max="4617" width="11.6640625" style="1" bestFit="1" customWidth="1"/>
    <col min="4618" max="4619" width="11.5546875" style="1" bestFit="1" customWidth="1"/>
    <col min="4620" max="4620" width="9.88671875" style="1" customWidth="1"/>
    <col min="4621" max="4621" width="9.6640625" style="1" customWidth="1"/>
    <col min="4622" max="4864" width="11.44140625" style="1"/>
    <col min="4865" max="4865" width="1.88671875" style="1" customWidth="1"/>
    <col min="4866" max="4866" width="9" style="1" customWidth="1"/>
    <col min="4867" max="4867" width="4.5546875" style="1" customWidth="1"/>
    <col min="4868" max="4868" width="44" style="1" bestFit="1" customWidth="1"/>
    <col min="4869" max="4869" width="10.109375" style="1" customWidth="1"/>
    <col min="4870" max="4870" width="42.88671875" style="1" customWidth="1"/>
    <col min="4871" max="4873" width="11.6640625" style="1" bestFit="1" customWidth="1"/>
    <col min="4874" max="4875" width="11.5546875" style="1" bestFit="1" customWidth="1"/>
    <col min="4876" max="4876" width="9.88671875" style="1" customWidth="1"/>
    <col min="4877" max="4877" width="9.6640625" style="1" customWidth="1"/>
    <col min="4878" max="5120" width="11.44140625" style="1"/>
    <col min="5121" max="5121" width="1.88671875" style="1" customWidth="1"/>
    <col min="5122" max="5122" width="9" style="1" customWidth="1"/>
    <col min="5123" max="5123" width="4.5546875" style="1" customWidth="1"/>
    <col min="5124" max="5124" width="44" style="1" bestFit="1" customWidth="1"/>
    <col min="5125" max="5125" width="10.109375" style="1" customWidth="1"/>
    <col min="5126" max="5126" width="42.88671875" style="1" customWidth="1"/>
    <col min="5127" max="5129" width="11.6640625" style="1" bestFit="1" customWidth="1"/>
    <col min="5130" max="5131" width="11.5546875" style="1" bestFit="1" customWidth="1"/>
    <col min="5132" max="5132" width="9.88671875" style="1" customWidth="1"/>
    <col min="5133" max="5133" width="9.6640625" style="1" customWidth="1"/>
    <col min="5134" max="5376" width="11.44140625" style="1"/>
    <col min="5377" max="5377" width="1.88671875" style="1" customWidth="1"/>
    <col min="5378" max="5378" width="9" style="1" customWidth="1"/>
    <col min="5379" max="5379" width="4.5546875" style="1" customWidth="1"/>
    <col min="5380" max="5380" width="44" style="1" bestFit="1" customWidth="1"/>
    <col min="5381" max="5381" width="10.109375" style="1" customWidth="1"/>
    <col min="5382" max="5382" width="42.88671875" style="1" customWidth="1"/>
    <col min="5383" max="5385" width="11.6640625" style="1" bestFit="1" customWidth="1"/>
    <col min="5386" max="5387" width="11.5546875" style="1" bestFit="1" customWidth="1"/>
    <col min="5388" max="5388" width="9.88671875" style="1" customWidth="1"/>
    <col min="5389" max="5389" width="9.6640625" style="1" customWidth="1"/>
    <col min="5390" max="5632" width="11.44140625" style="1"/>
    <col min="5633" max="5633" width="1.88671875" style="1" customWidth="1"/>
    <col min="5634" max="5634" width="9" style="1" customWidth="1"/>
    <col min="5635" max="5635" width="4.5546875" style="1" customWidth="1"/>
    <col min="5636" max="5636" width="44" style="1" bestFit="1" customWidth="1"/>
    <col min="5637" max="5637" width="10.109375" style="1" customWidth="1"/>
    <col min="5638" max="5638" width="42.88671875" style="1" customWidth="1"/>
    <col min="5639" max="5641" width="11.6640625" style="1" bestFit="1" customWidth="1"/>
    <col min="5642" max="5643" width="11.5546875" style="1" bestFit="1" customWidth="1"/>
    <col min="5644" max="5644" width="9.88671875" style="1" customWidth="1"/>
    <col min="5645" max="5645" width="9.6640625" style="1" customWidth="1"/>
    <col min="5646" max="5888" width="11.44140625" style="1"/>
    <col min="5889" max="5889" width="1.88671875" style="1" customWidth="1"/>
    <col min="5890" max="5890" width="9" style="1" customWidth="1"/>
    <col min="5891" max="5891" width="4.5546875" style="1" customWidth="1"/>
    <col min="5892" max="5892" width="44" style="1" bestFit="1" customWidth="1"/>
    <col min="5893" max="5893" width="10.109375" style="1" customWidth="1"/>
    <col min="5894" max="5894" width="42.88671875" style="1" customWidth="1"/>
    <col min="5895" max="5897" width="11.6640625" style="1" bestFit="1" customWidth="1"/>
    <col min="5898" max="5899" width="11.5546875" style="1" bestFit="1" customWidth="1"/>
    <col min="5900" max="5900" width="9.88671875" style="1" customWidth="1"/>
    <col min="5901" max="5901" width="9.6640625" style="1" customWidth="1"/>
    <col min="5902" max="6144" width="11.44140625" style="1"/>
    <col min="6145" max="6145" width="1.88671875" style="1" customWidth="1"/>
    <col min="6146" max="6146" width="9" style="1" customWidth="1"/>
    <col min="6147" max="6147" width="4.5546875" style="1" customWidth="1"/>
    <col min="6148" max="6148" width="44" style="1" bestFit="1" customWidth="1"/>
    <col min="6149" max="6149" width="10.109375" style="1" customWidth="1"/>
    <col min="6150" max="6150" width="42.88671875" style="1" customWidth="1"/>
    <col min="6151" max="6153" width="11.6640625" style="1" bestFit="1" customWidth="1"/>
    <col min="6154" max="6155" width="11.5546875" style="1" bestFit="1" customWidth="1"/>
    <col min="6156" max="6156" width="9.88671875" style="1" customWidth="1"/>
    <col min="6157" max="6157" width="9.6640625" style="1" customWidth="1"/>
    <col min="6158" max="6400" width="11.44140625" style="1"/>
    <col min="6401" max="6401" width="1.88671875" style="1" customWidth="1"/>
    <col min="6402" max="6402" width="9" style="1" customWidth="1"/>
    <col min="6403" max="6403" width="4.5546875" style="1" customWidth="1"/>
    <col min="6404" max="6404" width="44" style="1" bestFit="1" customWidth="1"/>
    <col min="6405" max="6405" width="10.109375" style="1" customWidth="1"/>
    <col min="6406" max="6406" width="42.88671875" style="1" customWidth="1"/>
    <col min="6407" max="6409" width="11.6640625" style="1" bestFit="1" customWidth="1"/>
    <col min="6410" max="6411" width="11.5546875" style="1" bestFit="1" customWidth="1"/>
    <col min="6412" max="6412" width="9.88671875" style="1" customWidth="1"/>
    <col min="6413" max="6413" width="9.6640625" style="1" customWidth="1"/>
    <col min="6414" max="6656" width="11.44140625" style="1"/>
    <col min="6657" max="6657" width="1.88671875" style="1" customWidth="1"/>
    <col min="6658" max="6658" width="9" style="1" customWidth="1"/>
    <col min="6659" max="6659" width="4.5546875" style="1" customWidth="1"/>
    <col min="6660" max="6660" width="44" style="1" bestFit="1" customWidth="1"/>
    <col min="6661" max="6661" width="10.109375" style="1" customWidth="1"/>
    <col min="6662" max="6662" width="42.88671875" style="1" customWidth="1"/>
    <col min="6663" max="6665" width="11.6640625" style="1" bestFit="1" customWidth="1"/>
    <col min="6666" max="6667" width="11.5546875" style="1" bestFit="1" customWidth="1"/>
    <col min="6668" max="6668" width="9.88671875" style="1" customWidth="1"/>
    <col min="6669" max="6669" width="9.6640625" style="1" customWidth="1"/>
    <col min="6670" max="6912" width="11.44140625" style="1"/>
    <col min="6913" max="6913" width="1.88671875" style="1" customWidth="1"/>
    <col min="6914" max="6914" width="9" style="1" customWidth="1"/>
    <col min="6915" max="6915" width="4.5546875" style="1" customWidth="1"/>
    <col min="6916" max="6916" width="44" style="1" bestFit="1" customWidth="1"/>
    <col min="6917" max="6917" width="10.109375" style="1" customWidth="1"/>
    <col min="6918" max="6918" width="42.88671875" style="1" customWidth="1"/>
    <col min="6919" max="6921" width="11.6640625" style="1" bestFit="1" customWidth="1"/>
    <col min="6922" max="6923" width="11.5546875" style="1" bestFit="1" customWidth="1"/>
    <col min="6924" max="6924" width="9.88671875" style="1" customWidth="1"/>
    <col min="6925" max="6925" width="9.6640625" style="1" customWidth="1"/>
    <col min="6926" max="7168" width="11.44140625" style="1"/>
    <col min="7169" max="7169" width="1.88671875" style="1" customWidth="1"/>
    <col min="7170" max="7170" width="9" style="1" customWidth="1"/>
    <col min="7171" max="7171" width="4.5546875" style="1" customWidth="1"/>
    <col min="7172" max="7172" width="44" style="1" bestFit="1" customWidth="1"/>
    <col min="7173" max="7173" width="10.109375" style="1" customWidth="1"/>
    <col min="7174" max="7174" width="42.88671875" style="1" customWidth="1"/>
    <col min="7175" max="7177" width="11.6640625" style="1" bestFit="1" customWidth="1"/>
    <col min="7178" max="7179" width="11.5546875" style="1" bestFit="1" customWidth="1"/>
    <col min="7180" max="7180" width="9.88671875" style="1" customWidth="1"/>
    <col min="7181" max="7181" width="9.6640625" style="1" customWidth="1"/>
    <col min="7182" max="7424" width="11.44140625" style="1"/>
    <col min="7425" max="7425" width="1.88671875" style="1" customWidth="1"/>
    <col min="7426" max="7426" width="9" style="1" customWidth="1"/>
    <col min="7427" max="7427" width="4.5546875" style="1" customWidth="1"/>
    <col min="7428" max="7428" width="44" style="1" bestFit="1" customWidth="1"/>
    <col min="7429" max="7429" width="10.109375" style="1" customWidth="1"/>
    <col min="7430" max="7430" width="42.88671875" style="1" customWidth="1"/>
    <col min="7431" max="7433" width="11.6640625" style="1" bestFit="1" customWidth="1"/>
    <col min="7434" max="7435" width="11.5546875" style="1" bestFit="1" customWidth="1"/>
    <col min="7436" max="7436" width="9.88671875" style="1" customWidth="1"/>
    <col min="7437" max="7437" width="9.6640625" style="1" customWidth="1"/>
    <col min="7438" max="7680" width="11.44140625" style="1"/>
    <col min="7681" max="7681" width="1.88671875" style="1" customWidth="1"/>
    <col min="7682" max="7682" width="9" style="1" customWidth="1"/>
    <col min="7683" max="7683" width="4.5546875" style="1" customWidth="1"/>
    <col min="7684" max="7684" width="44" style="1" bestFit="1" customWidth="1"/>
    <col min="7685" max="7685" width="10.109375" style="1" customWidth="1"/>
    <col min="7686" max="7686" width="42.88671875" style="1" customWidth="1"/>
    <col min="7687" max="7689" width="11.6640625" style="1" bestFit="1" customWidth="1"/>
    <col min="7690" max="7691" width="11.5546875" style="1" bestFit="1" customWidth="1"/>
    <col min="7692" max="7692" width="9.88671875" style="1" customWidth="1"/>
    <col min="7693" max="7693" width="9.6640625" style="1" customWidth="1"/>
    <col min="7694" max="7936" width="11.44140625" style="1"/>
    <col min="7937" max="7937" width="1.88671875" style="1" customWidth="1"/>
    <col min="7938" max="7938" width="9" style="1" customWidth="1"/>
    <col min="7939" max="7939" width="4.5546875" style="1" customWidth="1"/>
    <col min="7940" max="7940" width="44" style="1" bestFit="1" customWidth="1"/>
    <col min="7941" max="7941" width="10.109375" style="1" customWidth="1"/>
    <col min="7942" max="7942" width="42.88671875" style="1" customWidth="1"/>
    <col min="7943" max="7945" width="11.6640625" style="1" bestFit="1" customWidth="1"/>
    <col min="7946" max="7947" width="11.5546875" style="1" bestFit="1" customWidth="1"/>
    <col min="7948" max="7948" width="9.88671875" style="1" customWidth="1"/>
    <col min="7949" max="7949" width="9.6640625" style="1" customWidth="1"/>
    <col min="7950" max="8192" width="11.44140625" style="1"/>
    <col min="8193" max="8193" width="1.88671875" style="1" customWidth="1"/>
    <col min="8194" max="8194" width="9" style="1" customWidth="1"/>
    <col min="8195" max="8195" width="4.5546875" style="1" customWidth="1"/>
    <col min="8196" max="8196" width="44" style="1" bestFit="1" customWidth="1"/>
    <col min="8197" max="8197" width="10.109375" style="1" customWidth="1"/>
    <col min="8198" max="8198" width="42.88671875" style="1" customWidth="1"/>
    <col min="8199" max="8201" width="11.6640625" style="1" bestFit="1" customWidth="1"/>
    <col min="8202" max="8203" width="11.5546875" style="1" bestFit="1" customWidth="1"/>
    <col min="8204" max="8204" width="9.88671875" style="1" customWidth="1"/>
    <col min="8205" max="8205" width="9.6640625" style="1" customWidth="1"/>
    <col min="8206" max="8448" width="11.44140625" style="1"/>
    <col min="8449" max="8449" width="1.88671875" style="1" customWidth="1"/>
    <col min="8450" max="8450" width="9" style="1" customWidth="1"/>
    <col min="8451" max="8451" width="4.5546875" style="1" customWidth="1"/>
    <col min="8452" max="8452" width="44" style="1" bestFit="1" customWidth="1"/>
    <col min="8453" max="8453" width="10.109375" style="1" customWidth="1"/>
    <col min="8454" max="8454" width="42.88671875" style="1" customWidth="1"/>
    <col min="8455" max="8457" width="11.6640625" style="1" bestFit="1" customWidth="1"/>
    <col min="8458" max="8459" width="11.5546875" style="1" bestFit="1" customWidth="1"/>
    <col min="8460" max="8460" width="9.88671875" style="1" customWidth="1"/>
    <col min="8461" max="8461" width="9.6640625" style="1" customWidth="1"/>
    <col min="8462" max="8704" width="11.44140625" style="1"/>
    <col min="8705" max="8705" width="1.88671875" style="1" customWidth="1"/>
    <col min="8706" max="8706" width="9" style="1" customWidth="1"/>
    <col min="8707" max="8707" width="4.5546875" style="1" customWidth="1"/>
    <col min="8708" max="8708" width="44" style="1" bestFit="1" customWidth="1"/>
    <col min="8709" max="8709" width="10.109375" style="1" customWidth="1"/>
    <col min="8710" max="8710" width="42.88671875" style="1" customWidth="1"/>
    <col min="8711" max="8713" width="11.6640625" style="1" bestFit="1" customWidth="1"/>
    <col min="8714" max="8715" width="11.5546875" style="1" bestFit="1" customWidth="1"/>
    <col min="8716" max="8716" width="9.88671875" style="1" customWidth="1"/>
    <col min="8717" max="8717" width="9.6640625" style="1" customWidth="1"/>
    <col min="8718" max="8960" width="11.44140625" style="1"/>
    <col min="8961" max="8961" width="1.88671875" style="1" customWidth="1"/>
    <col min="8962" max="8962" width="9" style="1" customWidth="1"/>
    <col min="8963" max="8963" width="4.5546875" style="1" customWidth="1"/>
    <col min="8964" max="8964" width="44" style="1" bestFit="1" customWidth="1"/>
    <col min="8965" max="8965" width="10.109375" style="1" customWidth="1"/>
    <col min="8966" max="8966" width="42.88671875" style="1" customWidth="1"/>
    <col min="8967" max="8969" width="11.6640625" style="1" bestFit="1" customWidth="1"/>
    <col min="8970" max="8971" width="11.5546875" style="1" bestFit="1" customWidth="1"/>
    <col min="8972" max="8972" width="9.88671875" style="1" customWidth="1"/>
    <col min="8973" max="8973" width="9.6640625" style="1" customWidth="1"/>
    <col min="8974" max="9216" width="11.44140625" style="1"/>
    <col min="9217" max="9217" width="1.88671875" style="1" customWidth="1"/>
    <col min="9218" max="9218" width="9" style="1" customWidth="1"/>
    <col min="9219" max="9219" width="4.5546875" style="1" customWidth="1"/>
    <col min="9220" max="9220" width="44" style="1" bestFit="1" customWidth="1"/>
    <col min="9221" max="9221" width="10.109375" style="1" customWidth="1"/>
    <col min="9222" max="9222" width="42.88671875" style="1" customWidth="1"/>
    <col min="9223" max="9225" width="11.6640625" style="1" bestFit="1" customWidth="1"/>
    <col min="9226" max="9227" width="11.5546875" style="1" bestFit="1" customWidth="1"/>
    <col min="9228" max="9228" width="9.88671875" style="1" customWidth="1"/>
    <col min="9229" max="9229" width="9.6640625" style="1" customWidth="1"/>
    <col min="9230" max="9472" width="11.44140625" style="1"/>
    <col min="9473" max="9473" width="1.88671875" style="1" customWidth="1"/>
    <col min="9474" max="9474" width="9" style="1" customWidth="1"/>
    <col min="9475" max="9475" width="4.5546875" style="1" customWidth="1"/>
    <col min="9476" max="9476" width="44" style="1" bestFit="1" customWidth="1"/>
    <col min="9477" max="9477" width="10.109375" style="1" customWidth="1"/>
    <col min="9478" max="9478" width="42.88671875" style="1" customWidth="1"/>
    <col min="9479" max="9481" width="11.6640625" style="1" bestFit="1" customWidth="1"/>
    <col min="9482" max="9483" width="11.5546875" style="1" bestFit="1" customWidth="1"/>
    <col min="9484" max="9484" width="9.88671875" style="1" customWidth="1"/>
    <col min="9485" max="9485" width="9.6640625" style="1" customWidth="1"/>
    <col min="9486" max="9728" width="11.44140625" style="1"/>
    <col min="9729" max="9729" width="1.88671875" style="1" customWidth="1"/>
    <col min="9730" max="9730" width="9" style="1" customWidth="1"/>
    <col min="9731" max="9731" width="4.5546875" style="1" customWidth="1"/>
    <col min="9732" max="9732" width="44" style="1" bestFit="1" customWidth="1"/>
    <col min="9733" max="9733" width="10.109375" style="1" customWidth="1"/>
    <col min="9734" max="9734" width="42.88671875" style="1" customWidth="1"/>
    <col min="9735" max="9737" width="11.6640625" style="1" bestFit="1" customWidth="1"/>
    <col min="9738" max="9739" width="11.5546875" style="1" bestFit="1" customWidth="1"/>
    <col min="9740" max="9740" width="9.88671875" style="1" customWidth="1"/>
    <col min="9741" max="9741" width="9.6640625" style="1" customWidth="1"/>
    <col min="9742" max="9984" width="11.44140625" style="1"/>
    <col min="9985" max="9985" width="1.88671875" style="1" customWidth="1"/>
    <col min="9986" max="9986" width="9" style="1" customWidth="1"/>
    <col min="9987" max="9987" width="4.5546875" style="1" customWidth="1"/>
    <col min="9988" max="9988" width="44" style="1" bestFit="1" customWidth="1"/>
    <col min="9989" max="9989" width="10.109375" style="1" customWidth="1"/>
    <col min="9990" max="9990" width="42.88671875" style="1" customWidth="1"/>
    <col min="9991" max="9993" width="11.6640625" style="1" bestFit="1" customWidth="1"/>
    <col min="9994" max="9995" width="11.5546875" style="1" bestFit="1" customWidth="1"/>
    <col min="9996" max="9996" width="9.88671875" style="1" customWidth="1"/>
    <col min="9997" max="9997" width="9.6640625" style="1" customWidth="1"/>
    <col min="9998" max="10240" width="11.44140625" style="1"/>
    <col min="10241" max="10241" width="1.88671875" style="1" customWidth="1"/>
    <col min="10242" max="10242" width="9" style="1" customWidth="1"/>
    <col min="10243" max="10243" width="4.5546875" style="1" customWidth="1"/>
    <col min="10244" max="10244" width="44" style="1" bestFit="1" customWidth="1"/>
    <col min="10245" max="10245" width="10.109375" style="1" customWidth="1"/>
    <col min="10246" max="10246" width="42.88671875" style="1" customWidth="1"/>
    <col min="10247" max="10249" width="11.6640625" style="1" bestFit="1" customWidth="1"/>
    <col min="10250" max="10251" width="11.5546875" style="1" bestFit="1" customWidth="1"/>
    <col min="10252" max="10252" width="9.88671875" style="1" customWidth="1"/>
    <col min="10253" max="10253" width="9.6640625" style="1" customWidth="1"/>
    <col min="10254" max="10496" width="11.44140625" style="1"/>
    <col min="10497" max="10497" width="1.88671875" style="1" customWidth="1"/>
    <col min="10498" max="10498" width="9" style="1" customWidth="1"/>
    <col min="10499" max="10499" width="4.5546875" style="1" customWidth="1"/>
    <col min="10500" max="10500" width="44" style="1" bestFit="1" customWidth="1"/>
    <col min="10501" max="10501" width="10.109375" style="1" customWidth="1"/>
    <col min="10502" max="10502" width="42.88671875" style="1" customWidth="1"/>
    <col min="10503" max="10505" width="11.6640625" style="1" bestFit="1" customWidth="1"/>
    <col min="10506" max="10507" width="11.5546875" style="1" bestFit="1" customWidth="1"/>
    <col min="10508" max="10508" width="9.88671875" style="1" customWidth="1"/>
    <col min="10509" max="10509" width="9.6640625" style="1" customWidth="1"/>
    <col min="10510" max="10752" width="11.44140625" style="1"/>
    <col min="10753" max="10753" width="1.88671875" style="1" customWidth="1"/>
    <col min="10754" max="10754" width="9" style="1" customWidth="1"/>
    <col min="10755" max="10755" width="4.5546875" style="1" customWidth="1"/>
    <col min="10756" max="10756" width="44" style="1" bestFit="1" customWidth="1"/>
    <col min="10757" max="10757" width="10.109375" style="1" customWidth="1"/>
    <col min="10758" max="10758" width="42.88671875" style="1" customWidth="1"/>
    <col min="10759" max="10761" width="11.6640625" style="1" bestFit="1" customWidth="1"/>
    <col min="10762" max="10763" width="11.5546875" style="1" bestFit="1" customWidth="1"/>
    <col min="10764" max="10764" width="9.88671875" style="1" customWidth="1"/>
    <col min="10765" max="10765" width="9.6640625" style="1" customWidth="1"/>
    <col min="10766" max="11008" width="11.44140625" style="1"/>
    <col min="11009" max="11009" width="1.88671875" style="1" customWidth="1"/>
    <col min="11010" max="11010" width="9" style="1" customWidth="1"/>
    <col min="11011" max="11011" width="4.5546875" style="1" customWidth="1"/>
    <col min="11012" max="11012" width="44" style="1" bestFit="1" customWidth="1"/>
    <col min="11013" max="11013" width="10.109375" style="1" customWidth="1"/>
    <col min="11014" max="11014" width="42.88671875" style="1" customWidth="1"/>
    <col min="11015" max="11017" width="11.6640625" style="1" bestFit="1" customWidth="1"/>
    <col min="11018" max="11019" width="11.5546875" style="1" bestFit="1" customWidth="1"/>
    <col min="11020" max="11020" width="9.88671875" style="1" customWidth="1"/>
    <col min="11021" max="11021" width="9.6640625" style="1" customWidth="1"/>
    <col min="11022" max="11264" width="11.44140625" style="1"/>
    <col min="11265" max="11265" width="1.88671875" style="1" customWidth="1"/>
    <col min="11266" max="11266" width="9" style="1" customWidth="1"/>
    <col min="11267" max="11267" width="4.5546875" style="1" customWidth="1"/>
    <col min="11268" max="11268" width="44" style="1" bestFit="1" customWidth="1"/>
    <col min="11269" max="11269" width="10.109375" style="1" customWidth="1"/>
    <col min="11270" max="11270" width="42.88671875" style="1" customWidth="1"/>
    <col min="11271" max="11273" width="11.6640625" style="1" bestFit="1" customWidth="1"/>
    <col min="11274" max="11275" width="11.5546875" style="1" bestFit="1" customWidth="1"/>
    <col min="11276" max="11276" width="9.88671875" style="1" customWidth="1"/>
    <col min="11277" max="11277" width="9.6640625" style="1" customWidth="1"/>
    <col min="11278" max="11520" width="11.44140625" style="1"/>
    <col min="11521" max="11521" width="1.88671875" style="1" customWidth="1"/>
    <col min="11522" max="11522" width="9" style="1" customWidth="1"/>
    <col min="11523" max="11523" width="4.5546875" style="1" customWidth="1"/>
    <col min="11524" max="11524" width="44" style="1" bestFit="1" customWidth="1"/>
    <col min="11525" max="11525" width="10.109375" style="1" customWidth="1"/>
    <col min="11526" max="11526" width="42.88671875" style="1" customWidth="1"/>
    <col min="11527" max="11529" width="11.6640625" style="1" bestFit="1" customWidth="1"/>
    <col min="11530" max="11531" width="11.5546875" style="1" bestFit="1" customWidth="1"/>
    <col min="11532" max="11532" width="9.88671875" style="1" customWidth="1"/>
    <col min="11533" max="11533" width="9.6640625" style="1" customWidth="1"/>
    <col min="11534" max="11776" width="11.44140625" style="1"/>
    <col min="11777" max="11777" width="1.88671875" style="1" customWidth="1"/>
    <col min="11778" max="11778" width="9" style="1" customWidth="1"/>
    <col min="11779" max="11779" width="4.5546875" style="1" customWidth="1"/>
    <col min="11780" max="11780" width="44" style="1" bestFit="1" customWidth="1"/>
    <col min="11781" max="11781" width="10.109375" style="1" customWidth="1"/>
    <col min="11782" max="11782" width="42.88671875" style="1" customWidth="1"/>
    <col min="11783" max="11785" width="11.6640625" style="1" bestFit="1" customWidth="1"/>
    <col min="11786" max="11787" width="11.5546875" style="1" bestFit="1" customWidth="1"/>
    <col min="11788" max="11788" width="9.88671875" style="1" customWidth="1"/>
    <col min="11789" max="11789" width="9.6640625" style="1" customWidth="1"/>
    <col min="11790" max="12032" width="11.44140625" style="1"/>
    <col min="12033" max="12033" width="1.88671875" style="1" customWidth="1"/>
    <col min="12034" max="12034" width="9" style="1" customWidth="1"/>
    <col min="12035" max="12035" width="4.5546875" style="1" customWidth="1"/>
    <col min="12036" max="12036" width="44" style="1" bestFit="1" customWidth="1"/>
    <col min="12037" max="12037" width="10.109375" style="1" customWidth="1"/>
    <col min="12038" max="12038" width="42.88671875" style="1" customWidth="1"/>
    <col min="12039" max="12041" width="11.6640625" style="1" bestFit="1" customWidth="1"/>
    <col min="12042" max="12043" width="11.5546875" style="1" bestFit="1" customWidth="1"/>
    <col min="12044" max="12044" width="9.88671875" style="1" customWidth="1"/>
    <col min="12045" max="12045" width="9.6640625" style="1" customWidth="1"/>
    <col min="12046" max="12288" width="11.44140625" style="1"/>
    <col min="12289" max="12289" width="1.88671875" style="1" customWidth="1"/>
    <col min="12290" max="12290" width="9" style="1" customWidth="1"/>
    <col min="12291" max="12291" width="4.5546875" style="1" customWidth="1"/>
    <col min="12292" max="12292" width="44" style="1" bestFit="1" customWidth="1"/>
    <col min="12293" max="12293" width="10.109375" style="1" customWidth="1"/>
    <col min="12294" max="12294" width="42.88671875" style="1" customWidth="1"/>
    <col min="12295" max="12297" width="11.6640625" style="1" bestFit="1" customWidth="1"/>
    <col min="12298" max="12299" width="11.5546875" style="1" bestFit="1" customWidth="1"/>
    <col min="12300" max="12300" width="9.88671875" style="1" customWidth="1"/>
    <col min="12301" max="12301" width="9.6640625" style="1" customWidth="1"/>
    <col min="12302" max="12544" width="11.44140625" style="1"/>
    <col min="12545" max="12545" width="1.88671875" style="1" customWidth="1"/>
    <col min="12546" max="12546" width="9" style="1" customWidth="1"/>
    <col min="12547" max="12547" width="4.5546875" style="1" customWidth="1"/>
    <col min="12548" max="12548" width="44" style="1" bestFit="1" customWidth="1"/>
    <col min="12549" max="12549" width="10.109375" style="1" customWidth="1"/>
    <col min="12550" max="12550" width="42.88671875" style="1" customWidth="1"/>
    <col min="12551" max="12553" width="11.6640625" style="1" bestFit="1" customWidth="1"/>
    <col min="12554" max="12555" width="11.5546875" style="1" bestFit="1" customWidth="1"/>
    <col min="12556" max="12556" width="9.88671875" style="1" customWidth="1"/>
    <col min="12557" max="12557" width="9.6640625" style="1" customWidth="1"/>
    <col min="12558" max="12800" width="11.44140625" style="1"/>
    <col min="12801" max="12801" width="1.88671875" style="1" customWidth="1"/>
    <col min="12802" max="12802" width="9" style="1" customWidth="1"/>
    <col min="12803" max="12803" width="4.5546875" style="1" customWidth="1"/>
    <col min="12804" max="12804" width="44" style="1" bestFit="1" customWidth="1"/>
    <col min="12805" max="12805" width="10.109375" style="1" customWidth="1"/>
    <col min="12806" max="12806" width="42.88671875" style="1" customWidth="1"/>
    <col min="12807" max="12809" width="11.6640625" style="1" bestFit="1" customWidth="1"/>
    <col min="12810" max="12811" width="11.5546875" style="1" bestFit="1" customWidth="1"/>
    <col min="12812" max="12812" width="9.88671875" style="1" customWidth="1"/>
    <col min="12813" max="12813" width="9.6640625" style="1" customWidth="1"/>
    <col min="12814" max="13056" width="11.44140625" style="1"/>
    <col min="13057" max="13057" width="1.88671875" style="1" customWidth="1"/>
    <col min="13058" max="13058" width="9" style="1" customWidth="1"/>
    <col min="13059" max="13059" width="4.5546875" style="1" customWidth="1"/>
    <col min="13060" max="13060" width="44" style="1" bestFit="1" customWidth="1"/>
    <col min="13061" max="13061" width="10.109375" style="1" customWidth="1"/>
    <col min="13062" max="13062" width="42.88671875" style="1" customWidth="1"/>
    <col min="13063" max="13065" width="11.6640625" style="1" bestFit="1" customWidth="1"/>
    <col min="13066" max="13067" width="11.5546875" style="1" bestFit="1" customWidth="1"/>
    <col min="13068" max="13068" width="9.88671875" style="1" customWidth="1"/>
    <col min="13069" max="13069" width="9.6640625" style="1" customWidth="1"/>
    <col min="13070" max="13312" width="11.44140625" style="1"/>
    <col min="13313" max="13313" width="1.88671875" style="1" customWidth="1"/>
    <col min="13314" max="13314" width="9" style="1" customWidth="1"/>
    <col min="13315" max="13315" width="4.5546875" style="1" customWidth="1"/>
    <col min="13316" max="13316" width="44" style="1" bestFit="1" customWidth="1"/>
    <col min="13317" max="13317" width="10.109375" style="1" customWidth="1"/>
    <col min="13318" max="13318" width="42.88671875" style="1" customWidth="1"/>
    <col min="13319" max="13321" width="11.6640625" style="1" bestFit="1" customWidth="1"/>
    <col min="13322" max="13323" width="11.5546875" style="1" bestFit="1" customWidth="1"/>
    <col min="13324" max="13324" width="9.88671875" style="1" customWidth="1"/>
    <col min="13325" max="13325" width="9.6640625" style="1" customWidth="1"/>
    <col min="13326" max="13568" width="11.44140625" style="1"/>
    <col min="13569" max="13569" width="1.88671875" style="1" customWidth="1"/>
    <col min="13570" max="13570" width="9" style="1" customWidth="1"/>
    <col min="13571" max="13571" width="4.5546875" style="1" customWidth="1"/>
    <col min="13572" max="13572" width="44" style="1" bestFit="1" customWidth="1"/>
    <col min="13573" max="13573" width="10.109375" style="1" customWidth="1"/>
    <col min="13574" max="13574" width="42.88671875" style="1" customWidth="1"/>
    <col min="13575" max="13577" width="11.6640625" style="1" bestFit="1" customWidth="1"/>
    <col min="13578" max="13579" width="11.5546875" style="1" bestFit="1" customWidth="1"/>
    <col min="13580" max="13580" width="9.88671875" style="1" customWidth="1"/>
    <col min="13581" max="13581" width="9.6640625" style="1" customWidth="1"/>
    <col min="13582" max="13824" width="11.44140625" style="1"/>
    <col min="13825" max="13825" width="1.88671875" style="1" customWidth="1"/>
    <col min="13826" max="13826" width="9" style="1" customWidth="1"/>
    <col min="13827" max="13827" width="4.5546875" style="1" customWidth="1"/>
    <col min="13828" max="13828" width="44" style="1" bestFit="1" customWidth="1"/>
    <col min="13829" max="13829" width="10.109375" style="1" customWidth="1"/>
    <col min="13830" max="13830" width="42.88671875" style="1" customWidth="1"/>
    <col min="13831" max="13833" width="11.6640625" style="1" bestFit="1" customWidth="1"/>
    <col min="13834" max="13835" width="11.5546875" style="1" bestFit="1" customWidth="1"/>
    <col min="13836" max="13836" width="9.88671875" style="1" customWidth="1"/>
    <col min="13837" max="13837" width="9.6640625" style="1" customWidth="1"/>
    <col min="13838" max="14080" width="11.44140625" style="1"/>
    <col min="14081" max="14081" width="1.88671875" style="1" customWidth="1"/>
    <col min="14082" max="14082" width="9" style="1" customWidth="1"/>
    <col min="14083" max="14083" width="4.5546875" style="1" customWidth="1"/>
    <col min="14084" max="14084" width="44" style="1" bestFit="1" customWidth="1"/>
    <col min="14085" max="14085" width="10.109375" style="1" customWidth="1"/>
    <col min="14086" max="14086" width="42.88671875" style="1" customWidth="1"/>
    <col min="14087" max="14089" width="11.6640625" style="1" bestFit="1" customWidth="1"/>
    <col min="14090" max="14091" width="11.5546875" style="1" bestFit="1" customWidth="1"/>
    <col min="14092" max="14092" width="9.88671875" style="1" customWidth="1"/>
    <col min="14093" max="14093" width="9.6640625" style="1" customWidth="1"/>
    <col min="14094" max="14336" width="11.44140625" style="1"/>
    <col min="14337" max="14337" width="1.88671875" style="1" customWidth="1"/>
    <col min="14338" max="14338" width="9" style="1" customWidth="1"/>
    <col min="14339" max="14339" width="4.5546875" style="1" customWidth="1"/>
    <col min="14340" max="14340" width="44" style="1" bestFit="1" customWidth="1"/>
    <col min="14341" max="14341" width="10.109375" style="1" customWidth="1"/>
    <col min="14342" max="14342" width="42.88671875" style="1" customWidth="1"/>
    <col min="14343" max="14345" width="11.6640625" style="1" bestFit="1" customWidth="1"/>
    <col min="14346" max="14347" width="11.5546875" style="1" bestFit="1" customWidth="1"/>
    <col min="14348" max="14348" width="9.88671875" style="1" customWidth="1"/>
    <col min="14349" max="14349" width="9.6640625" style="1" customWidth="1"/>
    <col min="14350" max="14592" width="11.44140625" style="1"/>
    <col min="14593" max="14593" width="1.88671875" style="1" customWidth="1"/>
    <col min="14594" max="14594" width="9" style="1" customWidth="1"/>
    <col min="14595" max="14595" width="4.5546875" style="1" customWidth="1"/>
    <col min="14596" max="14596" width="44" style="1" bestFit="1" customWidth="1"/>
    <col min="14597" max="14597" width="10.109375" style="1" customWidth="1"/>
    <col min="14598" max="14598" width="42.88671875" style="1" customWidth="1"/>
    <col min="14599" max="14601" width="11.6640625" style="1" bestFit="1" customWidth="1"/>
    <col min="14602" max="14603" width="11.5546875" style="1" bestFit="1" customWidth="1"/>
    <col min="14604" max="14604" width="9.88671875" style="1" customWidth="1"/>
    <col min="14605" max="14605" width="9.6640625" style="1" customWidth="1"/>
    <col min="14606" max="14848" width="11.44140625" style="1"/>
    <col min="14849" max="14849" width="1.88671875" style="1" customWidth="1"/>
    <col min="14850" max="14850" width="9" style="1" customWidth="1"/>
    <col min="14851" max="14851" width="4.5546875" style="1" customWidth="1"/>
    <col min="14852" max="14852" width="44" style="1" bestFit="1" customWidth="1"/>
    <col min="14853" max="14853" width="10.109375" style="1" customWidth="1"/>
    <col min="14854" max="14854" width="42.88671875" style="1" customWidth="1"/>
    <col min="14855" max="14857" width="11.6640625" style="1" bestFit="1" customWidth="1"/>
    <col min="14858" max="14859" width="11.5546875" style="1" bestFit="1" customWidth="1"/>
    <col min="14860" max="14860" width="9.88671875" style="1" customWidth="1"/>
    <col min="14861" max="14861" width="9.6640625" style="1" customWidth="1"/>
    <col min="14862" max="15104" width="11.44140625" style="1"/>
    <col min="15105" max="15105" width="1.88671875" style="1" customWidth="1"/>
    <col min="15106" max="15106" width="9" style="1" customWidth="1"/>
    <col min="15107" max="15107" width="4.5546875" style="1" customWidth="1"/>
    <col min="15108" max="15108" width="44" style="1" bestFit="1" customWidth="1"/>
    <col min="15109" max="15109" width="10.109375" style="1" customWidth="1"/>
    <col min="15110" max="15110" width="42.88671875" style="1" customWidth="1"/>
    <col min="15111" max="15113" width="11.6640625" style="1" bestFit="1" customWidth="1"/>
    <col min="15114" max="15115" width="11.5546875" style="1" bestFit="1" customWidth="1"/>
    <col min="15116" max="15116" width="9.88671875" style="1" customWidth="1"/>
    <col min="15117" max="15117" width="9.6640625" style="1" customWidth="1"/>
    <col min="15118" max="15360" width="11.44140625" style="1"/>
    <col min="15361" max="15361" width="1.88671875" style="1" customWidth="1"/>
    <col min="15362" max="15362" width="9" style="1" customWidth="1"/>
    <col min="15363" max="15363" width="4.5546875" style="1" customWidth="1"/>
    <col min="15364" max="15364" width="44" style="1" bestFit="1" customWidth="1"/>
    <col min="15365" max="15365" width="10.109375" style="1" customWidth="1"/>
    <col min="15366" max="15366" width="42.88671875" style="1" customWidth="1"/>
    <col min="15367" max="15369" width="11.6640625" style="1" bestFit="1" customWidth="1"/>
    <col min="15370" max="15371" width="11.5546875" style="1" bestFit="1" customWidth="1"/>
    <col min="15372" max="15372" width="9.88671875" style="1" customWidth="1"/>
    <col min="15373" max="15373" width="9.6640625" style="1" customWidth="1"/>
    <col min="15374" max="15616" width="11.44140625" style="1"/>
    <col min="15617" max="15617" width="1.88671875" style="1" customWidth="1"/>
    <col min="15618" max="15618" width="9" style="1" customWidth="1"/>
    <col min="15619" max="15619" width="4.5546875" style="1" customWidth="1"/>
    <col min="15620" max="15620" width="44" style="1" bestFit="1" customWidth="1"/>
    <col min="15621" max="15621" width="10.109375" style="1" customWidth="1"/>
    <col min="15622" max="15622" width="42.88671875" style="1" customWidth="1"/>
    <col min="15623" max="15625" width="11.6640625" style="1" bestFit="1" customWidth="1"/>
    <col min="15626" max="15627" width="11.5546875" style="1" bestFit="1" customWidth="1"/>
    <col min="15628" max="15628" width="9.88671875" style="1" customWidth="1"/>
    <col min="15629" max="15629" width="9.6640625" style="1" customWidth="1"/>
    <col min="15630" max="15872" width="11.44140625" style="1"/>
    <col min="15873" max="15873" width="1.88671875" style="1" customWidth="1"/>
    <col min="15874" max="15874" width="9" style="1" customWidth="1"/>
    <col min="15875" max="15875" width="4.5546875" style="1" customWidth="1"/>
    <col min="15876" max="15876" width="44" style="1" bestFit="1" customWidth="1"/>
    <col min="15877" max="15877" width="10.109375" style="1" customWidth="1"/>
    <col min="15878" max="15878" width="42.88671875" style="1" customWidth="1"/>
    <col min="15879" max="15881" width="11.6640625" style="1" bestFit="1" customWidth="1"/>
    <col min="15882" max="15883" width="11.5546875" style="1" bestFit="1" customWidth="1"/>
    <col min="15884" max="15884" width="9.88671875" style="1" customWidth="1"/>
    <col min="15885" max="15885" width="9.6640625" style="1" customWidth="1"/>
    <col min="15886" max="16128" width="11.44140625" style="1"/>
    <col min="16129" max="16129" width="1.88671875" style="1" customWidth="1"/>
    <col min="16130" max="16130" width="9" style="1" customWidth="1"/>
    <col min="16131" max="16131" width="4.5546875" style="1" customWidth="1"/>
    <col min="16132" max="16132" width="44" style="1" bestFit="1" customWidth="1"/>
    <col min="16133" max="16133" width="10.109375" style="1" customWidth="1"/>
    <col min="16134" max="16134" width="42.88671875" style="1" customWidth="1"/>
    <col min="16135" max="16137" width="11.6640625" style="1" bestFit="1" customWidth="1"/>
    <col min="16138" max="16139" width="11.5546875" style="1" bestFit="1" customWidth="1"/>
    <col min="16140" max="16140" width="9.88671875" style="1" customWidth="1"/>
    <col min="16141" max="16141" width="9.6640625" style="1" customWidth="1"/>
    <col min="16142" max="16384" width="11.44140625" style="1"/>
  </cols>
  <sheetData>
    <row r="1" spans="2:13" ht="57" customHeight="1" x14ac:dyDescent="0.25">
      <c r="B1" s="70" t="s">
        <v>221</v>
      </c>
      <c r="C1" s="71"/>
      <c r="D1" s="71"/>
      <c r="E1" s="71"/>
      <c r="F1" s="71"/>
      <c r="G1" s="71"/>
      <c r="H1" s="71"/>
      <c r="I1" s="71"/>
      <c r="J1" s="71"/>
      <c r="K1" s="71"/>
      <c r="L1" s="71"/>
      <c r="M1" s="72"/>
    </row>
    <row r="2" spans="2:13" ht="13.2" customHeight="1" x14ac:dyDescent="0.25">
      <c r="B2" s="73" t="s">
        <v>0</v>
      </c>
      <c r="C2" s="74"/>
      <c r="D2" s="79" t="s">
        <v>1</v>
      </c>
      <c r="E2" s="82" t="s">
        <v>2</v>
      </c>
      <c r="F2" s="79" t="s">
        <v>3</v>
      </c>
      <c r="G2" s="83" t="s">
        <v>4</v>
      </c>
      <c r="H2" s="83"/>
      <c r="I2" s="83"/>
      <c r="J2" s="83"/>
      <c r="K2" s="83"/>
      <c r="L2" s="83"/>
      <c r="M2" s="84"/>
    </row>
    <row r="3" spans="2:13" ht="13.2" customHeight="1" x14ac:dyDescent="0.25">
      <c r="B3" s="75"/>
      <c r="C3" s="76"/>
      <c r="D3" s="80"/>
      <c r="E3" s="82"/>
      <c r="F3" s="80"/>
      <c r="G3" s="85" t="s">
        <v>20</v>
      </c>
      <c r="H3" s="87" t="s">
        <v>5</v>
      </c>
      <c r="I3" s="54" t="s">
        <v>6</v>
      </c>
      <c r="J3" s="54" t="s">
        <v>7</v>
      </c>
      <c r="K3" s="54" t="s">
        <v>8</v>
      </c>
      <c r="L3" s="57" t="s">
        <v>9</v>
      </c>
      <c r="M3" s="58"/>
    </row>
    <row r="4" spans="2:13" ht="13.2" customHeight="1" x14ac:dyDescent="0.25">
      <c r="B4" s="75"/>
      <c r="C4" s="76"/>
      <c r="D4" s="80"/>
      <c r="E4" s="82"/>
      <c r="F4" s="80"/>
      <c r="G4" s="75"/>
      <c r="H4" s="88"/>
      <c r="I4" s="89"/>
      <c r="J4" s="89"/>
      <c r="K4" s="55"/>
      <c r="L4" s="59" t="s">
        <v>10</v>
      </c>
      <c r="M4" s="61" t="s">
        <v>11</v>
      </c>
    </row>
    <row r="5" spans="2:13" x14ac:dyDescent="0.25">
      <c r="B5" s="77"/>
      <c r="C5" s="78"/>
      <c r="D5" s="81"/>
      <c r="E5" s="82"/>
      <c r="F5" s="81"/>
      <c r="G5" s="86"/>
      <c r="H5" s="59"/>
      <c r="I5" s="90"/>
      <c r="J5" s="90"/>
      <c r="K5" s="56"/>
      <c r="L5" s="60"/>
      <c r="M5" s="62"/>
    </row>
    <row r="6" spans="2:13" ht="13.2" customHeight="1" x14ac:dyDescent="0.25">
      <c r="B6" s="63" t="s">
        <v>12</v>
      </c>
      <c r="C6" s="64"/>
      <c r="D6" s="64"/>
      <c r="E6" s="21"/>
      <c r="F6" s="22"/>
      <c r="G6" s="23"/>
      <c r="H6" s="23"/>
      <c r="I6" s="23"/>
      <c r="J6" s="65"/>
      <c r="K6" s="65"/>
      <c r="L6" s="23"/>
      <c r="M6" s="24"/>
    </row>
    <row r="7" spans="2:13" ht="13.2" customHeight="1" x14ac:dyDescent="0.25">
      <c r="B7" s="25"/>
      <c r="C7" s="66" t="s">
        <v>13</v>
      </c>
      <c r="D7" s="66"/>
      <c r="E7" s="21"/>
      <c r="F7" s="26"/>
      <c r="G7" s="27"/>
      <c r="H7" s="27"/>
      <c r="I7" s="27"/>
      <c r="J7" s="27"/>
      <c r="K7" s="27"/>
      <c r="L7" s="27"/>
      <c r="M7" s="28"/>
    </row>
    <row r="8" spans="2:13" ht="6.6" customHeight="1" x14ac:dyDescent="0.25">
      <c r="B8" s="25"/>
      <c r="C8" s="22"/>
      <c r="D8" s="22"/>
      <c r="E8" s="29"/>
      <c r="F8" s="30"/>
      <c r="G8" s="31"/>
      <c r="H8" s="31"/>
      <c r="I8" s="31"/>
      <c r="J8" s="31"/>
      <c r="K8" s="31"/>
      <c r="L8" s="27"/>
      <c r="M8" s="28"/>
    </row>
    <row r="9" spans="2:13" x14ac:dyDescent="0.25">
      <c r="B9" s="32" t="s">
        <v>21</v>
      </c>
      <c r="C9" s="33"/>
      <c r="D9" s="34" t="s">
        <v>22</v>
      </c>
      <c r="E9" s="29">
        <v>5411</v>
      </c>
      <c r="F9" s="30" t="s">
        <v>23</v>
      </c>
      <c r="G9" s="35">
        <f>+H9</f>
        <v>500000</v>
      </c>
      <c r="H9" s="36">
        <v>500000</v>
      </c>
      <c r="I9" s="36">
        <v>500000</v>
      </c>
      <c r="J9" s="36">
        <v>0</v>
      </c>
      <c r="K9" s="36">
        <v>0</v>
      </c>
      <c r="L9" s="37">
        <f>IFERROR(K9/H9,0)</f>
        <v>0</v>
      </c>
      <c r="M9" s="38">
        <f>IFERROR(K9/I9,0)</f>
        <v>0</v>
      </c>
    </row>
    <row r="10" spans="2:13" x14ac:dyDescent="0.25">
      <c r="B10" s="32"/>
      <c r="C10" s="33"/>
      <c r="D10" s="34"/>
      <c r="E10" s="29">
        <v>5651</v>
      </c>
      <c r="F10" s="30" t="s">
        <v>24</v>
      </c>
      <c r="G10" s="35">
        <f>+H10</f>
        <v>3625</v>
      </c>
      <c r="H10" s="36">
        <v>3625</v>
      </c>
      <c r="I10" s="36">
        <v>3625</v>
      </c>
      <c r="J10" s="36">
        <v>0</v>
      </c>
      <c r="K10" s="36">
        <v>0</v>
      </c>
      <c r="L10" s="37">
        <f>IFERROR(K10/H10,0)</f>
        <v>0</v>
      </c>
      <c r="M10" s="38">
        <f>IFERROR(K10/I10,0)</f>
        <v>0</v>
      </c>
    </row>
    <row r="11" spans="2:13" x14ac:dyDescent="0.25">
      <c r="B11" s="32"/>
      <c r="C11" s="33"/>
      <c r="D11" s="34"/>
      <c r="E11" s="29">
        <v>5811</v>
      </c>
      <c r="F11" s="30" t="s">
        <v>25</v>
      </c>
      <c r="G11" s="35">
        <f>+H11</f>
        <v>0</v>
      </c>
      <c r="H11" s="36">
        <v>0</v>
      </c>
      <c r="I11" s="36">
        <v>35000000</v>
      </c>
      <c r="J11" s="36">
        <v>0</v>
      </c>
      <c r="K11" s="36">
        <v>0</v>
      </c>
      <c r="L11" s="37">
        <f>IFERROR(K11/H11,0)</f>
        <v>0</v>
      </c>
      <c r="M11" s="38">
        <f>IFERROR(K11/I11,0)</f>
        <v>0</v>
      </c>
    </row>
    <row r="12" spans="2:13" x14ac:dyDescent="0.25">
      <c r="B12" s="32" t="s">
        <v>26</v>
      </c>
      <c r="C12" s="33"/>
      <c r="D12" s="34" t="s">
        <v>27</v>
      </c>
      <c r="E12" s="29">
        <v>5151</v>
      </c>
      <c r="F12" s="30" t="s">
        <v>28</v>
      </c>
      <c r="G12" s="35">
        <f>+H12</f>
        <v>20700</v>
      </c>
      <c r="H12" s="36">
        <v>20700</v>
      </c>
      <c r="I12" s="36">
        <v>20700</v>
      </c>
      <c r="J12" s="36">
        <v>0</v>
      </c>
      <c r="K12" s="36">
        <v>0</v>
      </c>
      <c r="L12" s="37">
        <f>IFERROR(K12/H12,0)</f>
        <v>0</v>
      </c>
      <c r="M12" s="38">
        <f>IFERROR(K12/I12,0)</f>
        <v>0</v>
      </c>
    </row>
    <row r="13" spans="2:13" x14ac:dyDescent="0.25">
      <c r="B13" s="32"/>
      <c r="C13" s="33"/>
      <c r="D13" s="34"/>
      <c r="E13" s="29">
        <v>5641</v>
      </c>
      <c r="F13" s="30" t="s">
        <v>29</v>
      </c>
      <c r="G13" s="35">
        <f>+H13</f>
        <v>15525</v>
      </c>
      <c r="H13" s="36">
        <v>15525</v>
      </c>
      <c r="I13" s="36">
        <v>35525</v>
      </c>
      <c r="J13" s="36">
        <v>16008</v>
      </c>
      <c r="K13" s="36">
        <v>16008</v>
      </c>
      <c r="L13" s="37">
        <f>IFERROR(K13/H13,0)</f>
        <v>1.0311111111111111</v>
      </c>
      <c r="M13" s="38">
        <f>IFERROR(K13/I13,0)</f>
        <v>0.4506122448979592</v>
      </c>
    </row>
    <row r="14" spans="2:13" x14ac:dyDescent="0.25">
      <c r="B14" s="32" t="s">
        <v>30</v>
      </c>
      <c r="C14" s="33"/>
      <c r="D14" s="34" t="s">
        <v>31</v>
      </c>
      <c r="E14" s="29">
        <v>5151</v>
      </c>
      <c r="F14" s="30" t="s">
        <v>28</v>
      </c>
      <c r="G14" s="35">
        <f>+H14</f>
        <v>100000</v>
      </c>
      <c r="H14" s="36">
        <v>100000</v>
      </c>
      <c r="I14" s="36">
        <v>200000</v>
      </c>
      <c r="J14" s="36">
        <v>0</v>
      </c>
      <c r="K14" s="36">
        <v>0</v>
      </c>
      <c r="L14" s="37">
        <f>IFERROR(K14/H14,0)</f>
        <v>0</v>
      </c>
      <c r="M14" s="38">
        <f>IFERROR(K14/I14,0)</f>
        <v>0</v>
      </c>
    </row>
    <row r="15" spans="2:13" x14ac:dyDescent="0.25">
      <c r="B15" s="32"/>
      <c r="C15" s="33"/>
      <c r="D15" s="34"/>
      <c r="E15" s="29">
        <v>5152</v>
      </c>
      <c r="F15" s="30" t="s">
        <v>32</v>
      </c>
      <c r="G15" s="35">
        <f>+H15</f>
        <v>10000</v>
      </c>
      <c r="H15" s="36">
        <v>10000</v>
      </c>
      <c r="I15" s="36">
        <v>10000</v>
      </c>
      <c r="J15" s="36">
        <v>0</v>
      </c>
      <c r="K15" s="36">
        <v>0</v>
      </c>
      <c r="L15" s="37">
        <f>IFERROR(K15/H15,0)</f>
        <v>0</v>
      </c>
      <c r="M15" s="38">
        <f>IFERROR(K15/I15,0)</f>
        <v>0</v>
      </c>
    </row>
    <row r="16" spans="2:13" x14ac:dyDescent="0.25">
      <c r="B16" s="32"/>
      <c r="C16" s="33"/>
      <c r="D16" s="34"/>
      <c r="E16" s="29">
        <v>5231</v>
      </c>
      <c r="F16" s="30" t="s">
        <v>33</v>
      </c>
      <c r="G16" s="35">
        <f>+H16</f>
        <v>100000</v>
      </c>
      <c r="H16" s="36">
        <v>100000</v>
      </c>
      <c r="I16" s="36">
        <v>190000</v>
      </c>
      <c r="J16" s="36">
        <v>0</v>
      </c>
      <c r="K16" s="36">
        <v>0</v>
      </c>
      <c r="L16" s="37">
        <f>IFERROR(K16/H16,0)</f>
        <v>0</v>
      </c>
      <c r="M16" s="38">
        <f>IFERROR(K16/I16,0)</f>
        <v>0</v>
      </c>
    </row>
    <row r="17" spans="2:13" x14ac:dyDescent="0.25">
      <c r="B17" s="32"/>
      <c r="C17" s="33"/>
      <c r="D17" s="34"/>
      <c r="E17" s="29">
        <v>5411</v>
      </c>
      <c r="F17" s="30" t="s">
        <v>23</v>
      </c>
      <c r="G17" s="35">
        <f>+H17</f>
        <v>300000</v>
      </c>
      <c r="H17" s="36">
        <v>300000</v>
      </c>
      <c r="I17" s="36">
        <v>0</v>
      </c>
      <c r="J17" s="36">
        <v>0</v>
      </c>
      <c r="K17" s="36">
        <v>0</v>
      </c>
      <c r="L17" s="37">
        <f>IFERROR(K17/H17,0)</f>
        <v>0</v>
      </c>
      <c r="M17" s="38">
        <f>IFERROR(K17/I17,0)</f>
        <v>0</v>
      </c>
    </row>
    <row r="18" spans="2:13" x14ac:dyDescent="0.25">
      <c r="B18" s="32"/>
      <c r="C18" s="33"/>
      <c r="D18" s="34"/>
      <c r="E18" s="29">
        <v>5641</v>
      </c>
      <c r="F18" s="30" t="s">
        <v>29</v>
      </c>
      <c r="G18" s="35">
        <f>+H18</f>
        <v>25000</v>
      </c>
      <c r="H18" s="36">
        <v>25000</v>
      </c>
      <c r="I18" s="36">
        <v>25000</v>
      </c>
      <c r="J18" s="36">
        <v>0</v>
      </c>
      <c r="K18" s="36">
        <v>0</v>
      </c>
      <c r="L18" s="37">
        <f>IFERROR(K18/H18,0)</f>
        <v>0</v>
      </c>
      <c r="M18" s="38">
        <f>IFERROR(K18/I18,0)</f>
        <v>0</v>
      </c>
    </row>
    <row r="19" spans="2:13" x14ac:dyDescent="0.25">
      <c r="B19" s="32"/>
      <c r="C19" s="33"/>
      <c r="D19" s="34"/>
      <c r="E19" s="29">
        <v>5911</v>
      </c>
      <c r="F19" s="30" t="s">
        <v>34</v>
      </c>
      <c r="G19" s="35">
        <f>+H19</f>
        <v>50000</v>
      </c>
      <c r="H19" s="36">
        <v>50000</v>
      </c>
      <c r="I19" s="36">
        <v>100000</v>
      </c>
      <c r="J19" s="36">
        <v>30000</v>
      </c>
      <c r="K19" s="36">
        <v>30000</v>
      </c>
      <c r="L19" s="37">
        <f>IFERROR(K19/H19,0)</f>
        <v>0.6</v>
      </c>
      <c r="M19" s="38">
        <f>IFERROR(K19/I19,0)</f>
        <v>0.3</v>
      </c>
    </row>
    <row r="20" spans="2:13" x14ac:dyDescent="0.25">
      <c r="B20" s="32" t="s">
        <v>35</v>
      </c>
      <c r="C20" s="33"/>
      <c r="D20" s="34" t="s">
        <v>36</v>
      </c>
      <c r="E20" s="29">
        <v>5111</v>
      </c>
      <c r="F20" s="30" t="s">
        <v>37</v>
      </c>
      <c r="G20" s="35">
        <f>+H20</f>
        <v>10350</v>
      </c>
      <c r="H20" s="36">
        <v>10350</v>
      </c>
      <c r="I20" s="36">
        <v>10350</v>
      </c>
      <c r="J20" s="36">
        <v>0</v>
      </c>
      <c r="K20" s="36">
        <v>0</v>
      </c>
      <c r="L20" s="37">
        <f>IFERROR(K20/H20,0)</f>
        <v>0</v>
      </c>
      <c r="M20" s="38">
        <f>IFERROR(K20/I20,0)</f>
        <v>0</v>
      </c>
    </row>
    <row r="21" spans="2:13" x14ac:dyDescent="0.25">
      <c r="B21" s="32"/>
      <c r="C21" s="33"/>
      <c r="D21" s="34"/>
      <c r="E21" s="29">
        <v>5151</v>
      </c>
      <c r="F21" s="30" t="s">
        <v>28</v>
      </c>
      <c r="G21" s="35">
        <f>+H21</f>
        <v>15525</v>
      </c>
      <c r="H21" s="36">
        <v>15525</v>
      </c>
      <c r="I21" s="36">
        <v>15525</v>
      </c>
      <c r="J21" s="36">
        <v>0</v>
      </c>
      <c r="K21" s="36">
        <v>0</v>
      </c>
      <c r="L21" s="37">
        <f>IFERROR(K21/H21,0)</f>
        <v>0</v>
      </c>
      <c r="M21" s="38">
        <f>IFERROR(K21/I21,0)</f>
        <v>0</v>
      </c>
    </row>
    <row r="22" spans="2:13" x14ac:dyDescent="0.25">
      <c r="B22" s="32" t="s">
        <v>38</v>
      </c>
      <c r="C22" s="33"/>
      <c r="D22" s="34" t="s">
        <v>39</v>
      </c>
      <c r="E22" s="29">
        <v>5111</v>
      </c>
      <c r="F22" s="30" t="s">
        <v>37</v>
      </c>
      <c r="G22" s="35">
        <f>+H22</f>
        <v>0</v>
      </c>
      <c r="H22" s="36">
        <v>0</v>
      </c>
      <c r="I22" s="36">
        <v>0</v>
      </c>
      <c r="J22" s="36">
        <v>0</v>
      </c>
      <c r="K22" s="36">
        <v>0</v>
      </c>
      <c r="L22" s="37">
        <f>IFERROR(K22/H22,0)</f>
        <v>0</v>
      </c>
      <c r="M22" s="38">
        <f>IFERROR(K22/I22,0)</f>
        <v>0</v>
      </c>
    </row>
    <row r="23" spans="2:13" x14ac:dyDescent="0.25">
      <c r="B23" s="32"/>
      <c r="C23" s="33"/>
      <c r="D23" s="34"/>
      <c r="E23" s="29">
        <v>5151</v>
      </c>
      <c r="F23" s="30" t="s">
        <v>28</v>
      </c>
      <c r="G23" s="35">
        <f>+H23</f>
        <v>0</v>
      </c>
      <c r="H23" s="36">
        <v>0</v>
      </c>
      <c r="I23" s="36">
        <v>20455</v>
      </c>
      <c r="J23" s="36">
        <v>0</v>
      </c>
      <c r="K23" s="36">
        <v>0</v>
      </c>
      <c r="L23" s="37">
        <f>IFERROR(K23/H23,0)</f>
        <v>0</v>
      </c>
      <c r="M23" s="38">
        <f>IFERROR(K23/I23,0)</f>
        <v>0</v>
      </c>
    </row>
    <row r="24" spans="2:13" x14ac:dyDescent="0.25">
      <c r="B24" s="32" t="s">
        <v>40</v>
      </c>
      <c r="C24" s="33"/>
      <c r="D24" s="34" t="s">
        <v>41</v>
      </c>
      <c r="E24" s="29">
        <v>5151</v>
      </c>
      <c r="F24" s="30" t="s">
        <v>28</v>
      </c>
      <c r="G24" s="35">
        <f>+H24</f>
        <v>20000</v>
      </c>
      <c r="H24" s="36">
        <v>20000</v>
      </c>
      <c r="I24" s="36">
        <v>20000</v>
      </c>
      <c r="J24" s="36">
        <v>0</v>
      </c>
      <c r="K24" s="36">
        <v>0</v>
      </c>
      <c r="L24" s="37">
        <f>IFERROR(K24/H24,0)</f>
        <v>0</v>
      </c>
      <c r="M24" s="38">
        <f>IFERROR(K24/I24,0)</f>
        <v>0</v>
      </c>
    </row>
    <row r="25" spans="2:13" x14ac:dyDescent="0.25">
      <c r="B25" s="32"/>
      <c r="C25" s="33"/>
      <c r="D25" s="34"/>
      <c r="E25" s="29">
        <v>5411</v>
      </c>
      <c r="F25" s="30" t="s">
        <v>23</v>
      </c>
      <c r="G25" s="35">
        <f>+H25</f>
        <v>1552500</v>
      </c>
      <c r="H25" s="36">
        <v>1552500</v>
      </c>
      <c r="I25" s="36">
        <v>1552500</v>
      </c>
      <c r="J25" s="36">
        <v>0</v>
      </c>
      <c r="K25" s="36">
        <v>0</v>
      </c>
      <c r="L25" s="37">
        <f>IFERROR(K25/H25,0)</f>
        <v>0</v>
      </c>
      <c r="M25" s="38">
        <f>IFERROR(K25/I25,0)</f>
        <v>0</v>
      </c>
    </row>
    <row r="26" spans="2:13" x14ac:dyDescent="0.25">
      <c r="B26" s="32" t="s">
        <v>42</v>
      </c>
      <c r="C26" s="33"/>
      <c r="D26" s="34" t="s">
        <v>43</v>
      </c>
      <c r="E26" s="29">
        <v>5121</v>
      </c>
      <c r="F26" s="30" t="s">
        <v>44</v>
      </c>
      <c r="G26" s="35">
        <f>+H26</f>
        <v>20000</v>
      </c>
      <c r="H26" s="36">
        <v>20000</v>
      </c>
      <c r="I26" s="36">
        <v>20000</v>
      </c>
      <c r="J26" s="36">
        <v>0</v>
      </c>
      <c r="K26" s="36">
        <v>0</v>
      </c>
      <c r="L26" s="37">
        <f>IFERROR(K26/H26,0)</f>
        <v>0</v>
      </c>
      <c r="M26" s="38">
        <f>IFERROR(K26/I26,0)</f>
        <v>0</v>
      </c>
    </row>
    <row r="27" spans="2:13" x14ac:dyDescent="0.25">
      <c r="B27" s="32"/>
      <c r="C27" s="33"/>
      <c r="D27" s="34"/>
      <c r="E27" s="29">
        <v>5151</v>
      </c>
      <c r="F27" s="30" t="s">
        <v>28</v>
      </c>
      <c r="G27" s="35">
        <f>+H27</f>
        <v>20000</v>
      </c>
      <c r="H27" s="36">
        <v>20000</v>
      </c>
      <c r="I27" s="36">
        <v>40000</v>
      </c>
      <c r="J27" s="36">
        <v>0</v>
      </c>
      <c r="K27" s="36">
        <v>0</v>
      </c>
      <c r="L27" s="37">
        <f>IFERROR(K27/H27,0)</f>
        <v>0</v>
      </c>
      <c r="M27" s="38">
        <f>IFERROR(K27/I27,0)</f>
        <v>0</v>
      </c>
    </row>
    <row r="28" spans="2:13" x14ac:dyDescent="0.25">
      <c r="B28" s="32"/>
      <c r="C28" s="33"/>
      <c r="D28" s="34"/>
      <c r="E28" s="29">
        <v>5191</v>
      </c>
      <c r="F28" s="30" t="s">
        <v>45</v>
      </c>
      <c r="G28" s="35">
        <f>+H28</f>
        <v>0</v>
      </c>
      <c r="H28" s="36">
        <v>0</v>
      </c>
      <c r="I28" s="36">
        <v>186000</v>
      </c>
      <c r="J28" s="36">
        <v>0</v>
      </c>
      <c r="K28" s="36">
        <v>0</v>
      </c>
      <c r="L28" s="37">
        <f>IFERROR(K28/H28,0)</f>
        <v>0</v>
      </c>
      <c r="M28" s="38">
        <f>IFERROR(K28/I28,0)</f>
        <v>0</v>
      </c>
    </row>
    <row r="29" spans="2:13" x14ac:dyDescent="0.25">
      <c r="B29" s="32"/>
      <c r="C29" s="33"/>
      <c r="D29" s="34"/>
      <c r="E29" s="29">
        <v>5211</v>
      </c>
      <c r="F29" s="30" t="s">
        <v>46</v>
      </c>
      <c r="G29" s="35">
        <f>+H29</f>
        <v>50000</v>
      </c>
      <c r="H29" s="36">
        <v>50000</v>
      </c>
      <c r="I29" s="36">
        <v>1146000</v>
      </c>
      <c r="J29" s="36">
        <v>0</v>
      </c>
      <c r="K29" s="36">
        <v>0</v>
      </c>
      <c r="L29" s="37">
        <f>IFERROR(K29/H29,0)</f>
        <v>0</v>
      </c>
      <c r="M29" s="38">
        <f>IFERROR(K29/I29,0)</f>
        <v>0</v>
      </c>
    </row>
    <row r="30" spans="2:13" x14ac:dyDescent="0.25">
      <c r="B30" s="32"/>
      <c r="C30" s="33"/>
      <c r="D30" s="34"/>
      <c r="E30" s="29">
        <v>5671</v>
      </c>
      <c r="F30" s="30" t="s">
        <v>47</v>
      </c>
      <c r="G30" s="35">
        <f>+H30</f>
        <v>58918</v>
      </c>
      <c r="H30" s="36">
        <v>58918</v>
      </c>
      <c r="I30" s="36">
        <v>58918</v>
      </c>
      <c r="J30" s="36">
        <v>0</v>
      </c>
      <c r="K30" s="36">
        <v>0</v>
      </c>
      <c r="L30" s="37">
        <f>IFERROR(K30/H30,0)</f>
        <v>0</v>
      </c>
      <c r="M30" s="38">
        <f>IFERROR(K30/I30,0)</f>
        <v>0</v>
      </c>
    </row>
    <row r="31" spans="2:13" x14ac:dyDescent="0.25">
      <c r="B31" s="32" t="s">
        <v>48</v>
      </c>
      <c r="C31" s="33"/>
      <c r="D31" s="34" t="s">
        <v>49</v>
      </c>
      <c r="E31" s="29">
        <v>5111</v>
      </c>
      <c r="F31" s="30" t="s">
        <v>37</v>
      </c>
      <c r="G31" s="35">
        <f>+H31</f>
        <v>50000</v>
      </c>
      <c r="H31" s="36">
        <v>50000</v>
      </c>
      <c r="I31" s="36">
        <v>50000</v>
      </c>
      <c r="J31" s="36">
        <v>0</v>
      </c>
      <c r="K31" s="36">
        <v>0</v>
      </c>
      <c r="L31" s="37">
        <f>IFERROR(K31/H31,0)</f>
        <v>0</v>
      </c>
      <c r="M31" s="38">
        <f>IFERROR(K31/I31,0)</f>
        <v>0</v>
      </c>
    </row>
    <row r="32" spans="2:13" x14ac:dyDescent="0.25">
      <c r="B32" s="32"/>
      <c r="C32" s="33"/>
      <c r="D32" s="34"/>
      <c r="E32" s="29">
        <v>5151</v>
      </c>
      <c r="F32" s="30" t="s">
        <v>28</v>
      </c>
      <c r="G32" s="35">
        <f>+H32</f>
        <v>2000000</v>
      </c>
      <c r="H32" s="36">
        <v>2000000</v>
      </c>
      <c r="I32" s="36">
        <v>2000000</v>
      </c>
      <c r="J32" s="36">
        <v>1830234.78</v>
      </c>
      <c r="K32" s="36">
        <v>1830234.78</v>
      </c>
      <c r="L32" s="37">
        <f>IFERROR(K32/H32,0)</f>
        <v>0.91511739000000003</v>
      </c>
      <c r="M32" s="38">
        <f>IFERROR(K32/I32,0)</f>
        <v>0.91511739000000003</v>
      </c>
    </row>
    <row r="33" spans="2:13" x14ac:dyDescent="0.25">
      <c r="B33" s="32" t="s">
        <v>50</v>
      </c>
      <c r="C33" s="33"/>
      <c r="D33" s="34" t="s">
        <v>51</v>
      </c>
      <c r="E33" s="29">
        <v>5111</v>
      </c>
      <c r="F33" s="30" t="s">
        <v>37</v>
      </c>
      <c r="G33" s="35">
        <f>+H33</f>
        <v>15000</v>
      </c>
      <c r="H33" s="36">
        <v>15000</v>
      </c>
      <c r="I33" s="36">
        <v>0</v>
      </c>
      <c r="J33" s="36">
        <v>0</v>
      </c>
      <c r="K33" s="36">
        <v>0</v>
      </c>
      <c r="L33" s="37">
        <f>IFERROR(K33/H33,0)</f>
        <v>0</v>
      </c>
      <c r="M33" s="38">
        <f>IFERROR(K33/I33,0)</f>
        <v>0</v>
      </c>
    </row>
    <row r="34" spans="2:13" x14ac:dyDescent="0.25">
      <c r="B34" s="32"/>
      <c r="C34" s="33"/>
      <c r="D34" s="34"/>
      <c r="E34" s="29">
        <v>5151</v>
      </c>
      <c r="F34" s="30" t="s">
        <v>28</v>
      </c>
      <c r="G34" s="35">
        <f>+H34</f>
        <v>75000</v>
      </c>
      <c r="H34" s="36">
        <v>75000</v>
      </c>
      <c r="I34" s="36">
        <v>0</v>
      </c>
      <c r="J34" s="36">
        <v>0</v>
      </c>
      <c r="K34" s="36">
        <v>0</v>
      </c>
      <c r="L34" s="37">
        <f>IFERROR(K34/H34,0)</f>
        <v>0</v>
      </c>
      <c r="M34" s="38">
        <f>IFERROR(K34/I34,0)</f>
        <v>0</v>
      </c>
    </row>
    <row r="35" spans="2:13" x14ac:dyDescent="0.25">
      <c r="B35" s="32"/>
      <c r="C35" s="33"/>
      <c r="D35" s="34"/>
      <c r="E35" s="29">
        <v>5152</v>
      </c>
      <c r="F35" s="30" t="s">
        <v>32</v>
      </c>
      <c r="G35" s="35">
        <f>+H35</f>
        <v>45000</v>
      </c>
      <c r="H35" s="36">
        <v>45000</v>
      </c>
      <c r="I35" s="36">
        <v>0</v>
      </c>
      <c r="J35" s="36">
        <v>0</v>
      </c>
      <c r="K35" s="36">
        <v>0</v>
      </c>
      <c r="L35" s="37">
        <f>IFERROR(K35/H35,0)</f>
        <v>0</v>
      </c>
      <c r="M35" s="38">
        <f>IFERROR(K35/I35,0)</f>
        <v>0</v>
      </c>
    </row>
    <row r="36" spans="2:13" x14ac:dyDescent="0.25">
      <c r="B36" s="32" t="s">
        <v>52</v>
      </c>
      <c r="C36" s="33"/>
      <c r="D36" s="34" t="s">
        <v>53</v>
      </c>
      <c r="E36" s="29">
        <v>5111</v>
      </c>
      <c r="F36" s="30" t="s">
        <v>37</v>
      </c>
      <c r="G36" s="35">
        <f>+H36</f>
        <v>20205</v>
      </c>
      <c r="H36" s="36">
        <v>20205</v>
      </c>
      <c r="I36" s="36">
        <v>20205</v>
      </c>
      <c r="J36" s="36">
        <v>0</v>
      </c>
      <c r="K36" s="36">
        <v>0</v>
      </c>
      <c r="L36" s="37">
        <f>IFERROR(K36/H36,0)</f>
        <v>0</v>
      </c>
      <c r="M36" s="38">
        <f>IFERROR(K36/I36,0)</f>
        <v>0</v>
      </c>
    </row>
    <row r="37" spans="2:13" x14ac:dyDescent="0.25">
      <c r="B37" s="32"/>
      <c r="C37" s="33"/>
      <c r="D37" s="34"/>
      <c r="E37" s="29">
        <v>5151</v>
      </c>
      <c r="F37" s="30" t="s">
        <v>28</v>
      </c>
      <c r="G37" s="35">
        <f>+H37</f>
        <v>30000</v>
      </c>
      <c r="H37" s="36">
        <v>30000</v>
      </c>
      <c r="I37" s="36">
        <v>30000</v>
      </c>
      <c r="J37" s="36">
        <v>0</v>
      </c>
      <c r="K37" s="36">
        <v>0</v>
      </c>
      <c r="L37" s="37">
        <f>IFERROR(K37/H37,0)</f>
        <v>0</v>
      </c>
      <c r="M37" s="38">
        <f>IFERROR(K37/I37,0)</f>
        <v>0</v>
      </c>
    </row>
    <row r="38" spans="2:13" x14ac:dyDescent="0.25">
      <c r="B38" s="32" t="s">
        <v>54</v>
      </c>
      <c r="C38" s="33"/>
      <c r="D38" s="34" t="s">
        <v>55</v>
      </c>
      <c r="E38" s="29">
        <v>5151</v>
      </c>
      <c r="F38" s="30" t="s">
        <v>28</v>
      </c>
      <c r="G38" s="35">
        <f>+H38</f>
        <v>200000</v>
      </c>
      <c r="H38" s="36">
        <v>200000</v>
      </c>
      <c r="I38" s="36">
        <v>0</v>
      </c>
      <c r="J38" s="36">
        <v>0</v>
      </c>
      <c r="K38" s="36">
        <v>0</v>
      </c>
      <c r="L38" s="37">
        <f>IFERROR(K38/H38,0)</f>
        <v>0</v>
      </c>
      <c r="M38" s="38">
        <f>IFERROR(K38/I38,0)</f>
        <v>0</v>
      </c>
    </row>
    <row r="39" spans="2:13" x14ac:dyDescent="0.25">
      <c r="B39" s="32"/>
      <c r="C39" s="33"/>
      <c r="D39" s="34"/>
      <c r="E39" s="29">
        <v>5152</v>
      </c>
      <c r="F39" s="30" t="s">
        <v>32</v>
      </c>
      <c r="G39" s="35">
        <f>+H39</f>
        <v>26780</v>
      </c>
      <c r="H39" s="36">
        <v>26780</v>
      </c>
      <c r="I39" s="36">
        <v>0</v>
      </c>
      <c r="J39" s="36">
        <v>0</v>
      </c>
      <c r="K39" s="36">
        <v>0</v>
      </c>
      <c r="L39" s="37">
        <f>IFERROR(K39/H39,0)</f>
        <v>0</v>
      </c>
      <c r="M39" s="38">
        <f>IFERROR(K39/I39,0)</f>
        <v>0</v>
      </c>
    </row>
    <row r="40" spans="2:13" x14ac:dyDescent="0.25">
      <c r="B40" s="32"/>
      <c r="C40" s="33"/>
      <c r="D40" s="34"/>
      <c r="E40" s="29">
        <v>5191</v>
      </c>
      <c r="F40" s="30" t="s">
        <v>45</v>
      </c>
      <c r="G40" s="35">
        <f>+H40</f>
        <v>16068</v>
      </c>
      <c r="H40" s="36">
        <v>16068</v>
      </c>
      <c r="I40" s="36">
        <v>0</v>
      </c>
      <c r="J40" s="36">
        <v>0</v>
      </c>
      <c r="K40" s="36">
        <v>0</v>
      </c>
      <c r="L40" s="37">
        <f>IFERROR(K40/H40,0)</f>
        <v>0</v>
      </c>
      <c r="M40" s="38">
        <f>IFERROR(K40/I40,0)</f>
        <v>0</v>
      </c>
    </row>
    <row r="41" spans="2:13" x14ac:dyDescent="0.25">
      <c r="B41" s="32"/>
      <c r="C41" s="33"/>
      <c r="D41" s="34"/>
      <c r="E41" s="29">
        <v>5641</v>
      </c>
      <c r="F41" s="30" t="s">
        <v>29</v>
      </c>
      <c r="G41" s="35">
        <f>+H41</f>
        <v>37493</v>
      </c>
      <c r="H41" s="36">
        <v>37493</v>
      </c>
      <c r="I41" s="36">
        <v>0</v>
      </c>
      <c r="J41" s="36">
        <v>0</v>
      </c>
      <c r="K41" s="36">
        <v>0</v>
      </c>
      <c r="L41" s="37">
        <f>IFERROR(K41/H41,0)</f>
        <v>0</v>
      </c>
      <c r="M41" s="38">
        <f>IFERROR(K41/I41,0)</f>
        <v>0</v>
      </c>
    </row>
    <row r="42" spans="2:13" x14ac:dyDescent="0.25">
      <c r="B42" s="32"/>
      <c r="C42" s="33"/>
      <c r="D42" s="34"/>
      <c r="E42" s="29">
        <v>5663</v>
      </c>
      <c r="F42" s="30" t="s">
        <v>56</v>
      </c>
      <c r="G42" s="35">
        <f>+H42</f>
        <v>600000</v>
      </c>
      <c r="H42" s="36">
        <v>600000</v>
      </c>
      <c r="I42" s="36">
        <v>0</v>
      </c>
      <c r="J42" s="36">
        <v>0</v>
      </c>
      <c r="K42" s="36">
        <v>0</v>
      </c>
      <c r="L42" s="37">
        <f>IFERROR(K42/H42,0)</f>
        <v>0</v>
      </c>
      <c r="M42" s="38">
        <f>IFERROR(K42/I42,0)</f>
        <v>0</v>
      </c>
    </row>
    <row r="43" spans="2:13" x14ac:dyDescent="0.25">
      <c r="B43" s="32"/>
      <c r="C43" s="33"/>
      <c r="D43" s="34"/>
      <c r="E43" s="29">
        <v>5911</v>
      </c>
      <c r="F43" s="30" t="s">
        <v>34</v>
      </c>
      <c r="G43" s="35">
        <f>+H43</f>
        <v>207000</v>
      </c>
      <c r="H43" s="36">
        <v>207000</v>
      </c>
      <c r="I43" s="36">
        <v>0</v>
      </c>
      <c r="J43" s="36">
        <v>0</v>
      </c>
      <c r="K43" s="36">
        <v>0</v>
      </c>
      <c r="L43" s="37">
        <f>IFERROR(K43/H43,0)</f>
        <v>0</v>
      </c>
      <c r="M43" s="38">
        <f>IFERROR(K43/I43,0)</f>
        <v>0</v>
      </c>
    </row>
    <row r="44" spans="2:13" x14ac:dyDescent="0.25">
      <c r="B44" s="32" t="s">
        <v>57</v>
      </c>
      <c r="C44" s="33"/>
      <c r="D44" s="34" t="s">
        <v>58</v>
      </c>
      <c r="E44" s="29">
        <v>5111</v>
      </c>
      <c r="F44" s="30" t="s">
        <v>37</v>
      </c>
      <c r="G44" s="35">
        <f>+H44</f>
        <v>40000</v>
      </c>
      <c r="H44" s="36">
        <v>40000</v>
      </c>
      <c r="I44" s="36">
        <v>0</v>
      </c>
      <c r="J44" s="36">
        <v>0</v>
      </c>
      <c r="K44" s="36">
        <v>0</v>
      </c>
      <c r="L44" s="37">
        <f>IFERROR(K44/H44,0)</f>
        <v>0</v>
      </c>
      <c r="M44" s="38">
        <f>IFERROR(K44/I44,0)</f>
        <v>0</v>
      </c>
    </row>
    <row r="45" spans="2:13" x14ac:dyDescent="0.25">
      <c r="B45" s="32"/>
      <c r="C45" s="33"/>
      <c r="D45" s="34"/>
      <c r="E45" s="29">
        <v>5151</v>
      </c>
      <c r="F45" s="30" t="s">
        <v>28</v>
      </c>
      <c r="G45" s="35">
        <f>+H45</f>
        <v>50000</v>
      </c>
      <c r="H45" s="36">
        <v>50000</v>
      </c>
      <c r="I45" s="36">
        <v>0</v>
      </c>
      <c r="J45" s="36">
        <v>0</v>
      </c>
      <c r="K45" s="36">
        <v>0</v>
      </c>
      <c r="L45" s="37">
        <f>IFERROR(K45/H45,0)</f>
        <v>0</v>
      </c>
      <c r="M45" s="38">
        <f>IFERROR(K45/I45,0)</f>
        <v>0</v>
      </c>
    </row>
    <row r="46" spans="2:13" x14ac:dyDescent="0.25">
      <c r="B46" s="32"/>
      <c r="C46" s="33"/>
      <c r="D46" s="34"/>
      <c r="E46" s="29">
        <v>5191</v>
      </c>
      <c r="F46" s="30" t="s">
        <v>45</v>
      </c>
      <c r="G46" s="35">
        <f>+H46</f>
        <v>25875</v>
      </c>
      <c r="H46" s="36">
        <v>25875</v>
      </c>
      <c r="I46" s="36">
        <v>0</v>
      </c>
      <c r="J46" s="36">
        <v>0</v>
      </c>
      <c r="K46" s="36">
        <v>0</v>
      </c>
      <c r="L46" s="37">
        <f>IFERROR(K46/H46,0)</f>
        <v>0</v>
      </c>
      <c r="M46" s="38">
        <f>IFERROR(K46/I46,0)</f>
        <v>0</v>
      </c>
    </row>
    <row r="47" spans="2:13" x14ac:dyDescent="0.25">
      <c r="B47" s="32"/>
      <c r="C47" s="33"/>
      <c r="D47" s="34"/>
      <c r="E47" s="29">
        <v>5211</v>
      </c>
      <c r="F47" s="30" t="s">
        <v>46</v>
      </c>
      <c r="G47" s="35">
        <f>+H47</f>
        <v>100000</v>
      </c>
      <c r="H47" s="36">
        <v>100000</v>
      </c>
      <c r="I47" s="36">
        <v>0</v>
      </c>
      <c r="J47" s="36">
        <v>0</v>
      </c>
      <c r="K47" s="36">
        <v>0</v>
      </c>
      <c r="L47" s="37">
        <f>IFERROR(K47/H47,0)</f>
        <v>0</v>
      </c>
      <c r="M47" s="38">
        <f>IFERROR(K47/I47,0)</f>
        <v>0</v>
      </c>
    </row>
    <row r="48" spans="2:13" x14ac:dyDescent="0.25">
      <c r="B48" s="32"/>
      <c r="C48" s="33"/>
      <c r="D48" s="34"/>
      <c r="E48" s="29">
        <v>5411</v>
      </c>
      <c r="F48" s="30" t="s">
        <v>23</v>
      </c>
      <c r="G48" s="35">
        <f>+H48</f>
        <v>647020</v>
      </c>
      <c r="H48" s="36">
        <v>647020</v>
      </c>
      <c r="I48" s="36">
        <v>0</v>
      </c>
      <c r="J48" s="36">
        <v>0</v>
      </c>
      <c r="K48" s="36">
        <v>0</v>
      </c>
      <c r="L48" s="37">
        <f>IFERROR(K48/H48,0)</f>
        <v>0</v>
      </c>
      <c r="M48" s="38">
        <f>IFERROR(K48/I48,0)</f>
        <v>0</v>
      </c>
    </row>
    <row r="49" spans="2:13" x14ac:dyDescent="0.25">
      <c r="B49" s="32" t="s">
        <v>59</v>
      </c>
      <c r="C49" s="33"/>
      <c r="D49" s="34" t="s">
        <v>60</v>
      </c>
      <c r="E49" s="29">
        <v>5151</v>
      </c>
      <c r="F49" s="30" t="s">
        <v>28</v>
      </c>
      <c r="G49" s="35">
        <f>+H49</f>
        <v>79695</v>
      </c>
      <c r="H49" s="36">
        <v>79695</v>
      </c>
      <c r="I49" s="36">
        <v>79695</v>
      </c>
      <c r="J49" s="36">
        <v>0</v>
      </c>
      <c r="K49" s="36">
        <v>0</v>
      </c>
      <c r="L49" s="37">
        <f>IFERROR(K49/H49,0)</f>
        <v>0</v>
      </c>
      <c r="M49" s="38">
        <f>IFERROR(K49/I49,0)</f>
        <v>0</v>
      </c>
    </row>
    <row r="50" spans="2:13" x14ac:dyDescent="0.25">
      <c r="B50" s="32"/>
      <c r="C50" s="33"/>
      <c r="D50" s="34"/>
      <c r="E50" s="29">
        <v>5411</v>
      </c>
      <c r="F50" s="30" t="s">
        <v>23</v>
      </c>
      <c r="G50" s="35">
        <f>+H50</f>
        <v>250000</v>
      </c>
      <c r="H50" s="36">
        <v>250000</v>
      </c>
      <c r="I50" s="36">
        <v>150000</v>
      </c>
      <c r="J50" s="36">
        <v>0</v>
      </c>
      <c r="K50" s="36">
        <v>0</v>
      </c>
      <c r="L50" s="37">
        <f>IFERROR(K50/H50,0)</f>
        <v>0</v>
      </c>
      <c r="M50" s="38">
        <f>IFERROR(K50/I50,0)</f>
        <v>0</v>
      </c>
    </row>
    <row r="51" spans="2:13" x14ac:dyDescent="0.25">
      <c r="B51" s="32" t="s">
        <v>61</v>
      </c>
      <c r="C51" s="33"/>
      <c r="D51" s="34" t="s">
        <v>62</v>
      </c>
      <c r="E51" s="29">
        <v>5151</v>
      </c>
      <c r="F51" s="30" t="s">
        <v>28</v>
      </c>
      <c r="G51" s="35">
        <f>+H51</f>
        <v>58000</v>
      </c>
      <c r="H51" s="36">
        <v>58000</v>
      </c>
      <c r="I51" s="36">
        <v>58000</v>
      </c>
      <c r="J51" s="36">
        <v>0</v>
      </c>
      <c r="K51" s="36">
        <v>0</v>
      </c>
      <c r="L51" s="37">
        <f>IFERROR(K51/H51,0)</f>
        <v>0</v>
      </c>
      <c r="M51" s="38">
        <f>IFERROR(K51/I51,0)</f>
        <v>0</v>
      </c>
    </row>
    <row r="52" spans="2:13" x14ac:dyDescent="0.25">
      <c r="B52" s="32" t="s">
        <v>63</v>
      </c>
      <c r="C52" s="33"/>
      <c r="D52" s="34" t="s">
        <v>64</v>
      </c>
      <c r="E52" s="29">
        <v>5111</v>
      </c>
      <c r="F52" s="30" t="s">
        <v>37</v>
      </c>
      <c r="G52" s="35">
        <f>+H52</f>
        <v>51750</v>
      </c>
      <c r="H52" s="36">
        <v>51750</v>
      </c>
      <c r="I52" s="36">
        <v>51750</v>
      </c>
      <c r="J52" s="36">
        <v>0</v>
      </c>
      <c r="K52" s="36">
        <v>0</v>
      </c>
      <c r="L52" s="37">
        <f>IFERROR(K52/H52,0)</f>
        <v>0</v>
      </c>
      <c r="M52" s="38">
        <f>IFERROR(K52/I52,0)</f>
        <v>0</v>
      </c>
    </row>
    <row r="53" spans="2:13" x14ac:dyDescent="0.25">
      <c r="B53" s="32"/>
      <c r="C53" s="33"/>
      <c r="D53" s="34"/>
      <c r="E53" s="29">
        <v>5151</v>
      </c>
      <c r="F53" s="30" t="s">
        <v>28</v>
      </c>
      <c r="G53" s="35">
        <f>+H53</f>
        <v>100000</v>
      </c>
      <c r="H53" s="36">
        <v>100000</v>
      </c>
      <c r="I53" s="36">
        <v>100000</v>
      </c>
      <c r="J53" s="36">
        <v>0</v>
      </c>
      <c r="K53" s="36">
        <v>0</v>
      </c>
      <c r="L53" s="37">
        <f>IFERROR(K53/H53,0)</f>
        <v>0</v>
      </c>
      <c r="M53" s="38">
        <f>IFERROR(K53/I53,0)</f>
        <v>0</v>
      </c>
    </row>
    <row r="54" spans="2:13" x14ac:dyDescent="0.25">
      <c r="B54" s="32"/>
      <c r="C54" s="33"/>
      <c r="D54" s="34"/>
      <c r="E54" s="29">
        <v>5191</v>
      </c>
      <c r="F54" s="30" t="s">
        <v>45</v>
      </c>
      <c r="G54" s="35">
        <f>+H54</f>
        <v>10764</v>
      </c>
      <c r="H54" s="36">
        <v>10764</v>
      </c>
      <c r="I54" s="36">
        <v>10764</v>
      </c>
      <c r="J54" s="36">
        <v>0</v>
      </c>
      <c r="K54" s="36">
        <v>0</v>
      </c>
      <c r="L54" s="37">
        <f>IFERROR(K54/H54,0)</f>
        <v>0</v>
      </c>
      <c r="M54" s="38">
        <f>IFERROR(K54/I54,0)</f>
        <v>0</v>
      </c>
    </row>
    <row r="55" spans="2:13" x14ac:dyDescent="0.25">
      <c r="B55" s="32"/>
      <c r="C55" s="33"/>
      <c r="D55" s="34"/>
      <c r="E55" s="29">
        <v>5291</v>
      </c>
      <c r="F55" s="30" t="s">
        <v>65</v>
      </c>
      <c r="G55" s="35">
        <f>+H55</f>
        <v>10764</v>
      </c>
      <c r="H55" s="36">
        <v>10764</v>
      </c>
      <c r="I55" s="36">
        <v>10764</v>
      </c>
      <c r="J55" s="36">
        <v>0</v>
      </c>
      <c r="K55" s="36">
        <v>0</v>
      </c>
      <c r="L55" s="37">
        <f>IFERROR(K55/H55,0)</f>
        <v>0</v>
      </c>
      <c r="M55" s="38">
        <f>IFERROR(K55/I55,0)</f>
        <v>0</v>
      </c>
    </row>
    <row r="56" spans="2:13" x14ac:dyDescent="0.25">
      <c r="B56" s="32"/>
      <c r="C56" s="33"/>
      <c r="D56" s="34"/>
      <c r="E56" s="29">
        <v>5411</v>
      </c>
      <c r="F56" s="30" t="s">
        <v>23</v>
      </c>
      <c r="G56" s="35">
        <f>+H56</f>
        <v>1000000</v>
      </c>
      <c r="H56" s="36">
        <v>1000000</v>
      </c>
      <c r="I56" s="36">
        <v>2360000</v>
      </c>
      <c r="J56" s="36">
        <v>2253430</v>
      </c>
      <c r="K56" s="36">
        <v>2253430</v>
      </c>
      <c r="L56" s="37">
        <f>IFERROR(K56/H56,0)</f>
        <v>2.2534299999999998</v>
      </c>
      <c r="M56" s="38">
        <f>IFERROR(K56/I56,0)</f>
        <v>0.95484322033898306</v>
      </c>
    </row>
    <row r="57" spans="2:13" x14ac:dyDescent="0.25">
      <c r="B57" s="32" t="s">
        <v>66</v>
      </c>
      <c r="C57" s="33"/>
      <c r="D57" s="34" t="s">
        <v>67</v>
      </c>
      <c r="E57" s="29">
        <v>5111</v>
      </c>
      <c r="F57" s="30" t="s">
        <v>37</v>
      </c>
      <c r="G57" s="35">
        <f>+H57</f>
        <v>10000</v>
      </c>
      <c r="H57" s="36">
        <v>10000</v>
      </c>
      <c r="I57" s="36">
        <v>10000</v>
      </c>
      <c r="J57" s="36">
        <v>0</v>
      </c>
      <c r="K57" s="36">
        <v>0</v>
      </c>
      <c r="L57" s="37">
        <f>IFERROR(K57/H57,0)</f>
        <v>0</v>
      </c>
      <c r="M57" s="38">
        <f>IFERROR(K57/I57,0)</f>
        <v>0</v>
      </c>
    </row>
    <row r="58" spans="2:13" x14ac:dyDescent="0.25">
      <c r="B58" s="32"/>
      <c r="C58" s="33"/>
      <c r="D58" s="34"/>
      <c r="E58" s="29">
        <v>5151</v>
      </c>
      <c r="F58" s="30" t="s">
        <v>28</v>
      </c>
      <c r="G58" s="35">
        <f>+H58</f>
        <v>14490</v>
      </c>
      <c r="H58" s="36">
        <v>14490</v>
      </c>
      <c r="I58" s="36">
        <v>14490</v>
      </c>
      <c r="J58" s="36">
        <v>0</v>
      </c>
      <c r="K58" s="36">
        <v>0</v>
      </c>
      <c r="L58" s="37">
        <f>IFERROR(K58/H58,0)</f>
        <v>0</v>
      </c>
      <c r="M58" s="38">
        <f>IFERROR(K58/I58,0)</f>
        <v>0</v>
      </c>
    </row>
    <row r="59" spans="2:13" x14ac:dyDescent="0.25">
      <c r="B59" s="32" t="s">
        <v>68</v>
      </c>
      <c r="C59" s="33"/>
      <c r="D59" s="34" t="s">
        <v>69</v>
      </c>
      <c r="E59" s="29">
        <v>5111</v>
      </c>
      <c r="F59" s="30" t="s">
        <v>37</v>
      </c>
      <c r="G59" s="35">
        <f>+H59</f>
        <v>25875</v>
      </c>
      <c r="H59" s="36">
        <v>25875</v>
      </c>
      <c r="I59" s="36">
        <v>25875</v>
      </c>
      <c r="J59" s="36">
        <v>0</v>
      </c>
      <c r="K59" s="36">
        <v>0</v>
      </c>
      <c r="L59" s="37">
        <f>IFERROR(K59/H59,0)</f>
        <v>0</v>
      </c>
      <c r="M59" s="38">
        <f>IFERROR(K59/I59,0)</f>
        <v>0</v>
      </c>
    </row>
    <row r="60" spans="2:13" x14ac:dyDescent="0.25">
      <c r="B60" s="32"/>
      <c r="C60" s="33"/>
      <c r="D60" s="34"/>
      <c r="E60" s="29">
        <v>5691</v>
      </c>
      <c r="F60" s="30" t="s">
        <v>70</v>
      </c>
      <c r="G60" s="35">
        <f>+H60</f>
        <v>0</v>
      </c>
      <c r="H60" s="36">
        <v>0</v>
      </c>
      <c r="I60" s="36">
        <v>150000</v>
      </c>
      <c r="J60" s="36">
        <v>126784</v>
      </c>
      <c r="K60" s="36">
        <v>126784</v>
      </c>
      <c r="L60" s="37">
        <f>IFERROR(K60/H60,0)</f>
        <v>0</v>
      </c>
      <c r="M60" s="38">
        <f>IFERROR(K60/I60,0)</f>
        <v>0.84522666666666668</v>
      </c>
    </row>
    <row r="61" spans="2:13" x14ac:dyDescent="0.25">
      <c r="B61" s="32"/>
      <c r="C61" s="33"/>
      <c r="D61" s="34"/>
      <c r="E61" s="29">
        <v>5911</v>
      </c>
      <c r="F61" s="30" t="s">
        <v>34</v>
      </c>
      <c r="G61" s="35">
        <f>+H61</f>
        <v>3000</v>
      </c>
      <c r="H61" s="36">
        <v>3000</v>
      </c>
      <c r="I61" s="36">
        <v>3000</v>
      </c>
      <c r="J61" s="36">
        <v>0</v>
      </c>
      <c r="K61" s="36">
        <v>0</v>
      </c>
      <c r="L61" s="37">
        <f>IFERROR(K61/H61,0)</f>
        <v>0</v>
      </c>
      <c r="M61" s="38">
        <f>IFERROR(K61/I61,0)</f>
        <v>0</v>
      </c>
    </row>
    <row r="62" spans="2:13" x14ac:dyDescent="0.25">
      <c r="B62" s="32" t="s">
        <v>71</v>
      </c>
      <c r="C62" s="33"/>
      <c r="D62" s="34" t="s">
        <v>72</v>
      </c>
      <c r="E62" s="29">
        <v>5151</v>
      </c>
      <c r="F62" s="30" t="s">
        <v>28</v>
      </c>
      <c r="G62" s="35">
        <f>+H62</f>
        <v>30000</v>
      </c>
      <c r="H62" s="36">
        <v>30000</v>
      </c>
      <c r="I62" s="36">
        <v>0</v>
      </c>
      <c r="J62" s="36">
        <v>0</v>
      </c>
      <c r="K62" s="36">
        <v>0</v>
      </c>
      <c r="L62" s="37">
        <f>IFERROR(K62/H62,0)</f>
        <v>0</v>
      </c>
      <c r="M62" s="38">
        <f>IFERROR(K62/I62,0)</f>
        <v>0</v>
      </c>
    </row>
    <row r="63" spans="2:13" x14ac:dyDescent="0.25">
      <c r="B63" s="32"/>
      <c r="C63" s="33"/>
      <c r="D63" s="34"/>
      <c r="E63" s="29">
        <v>5191</v>
      </c>
      <c r="F63" s="30" t="s">
        <v>45</v>
      </c>
      <c r="G63" s="35">
        <f>+H63</f>
        <v>10000</v>
      </c>
      <c r="H63" s="36">
        <v>10000</v>
      </c>
      <c r="I63" s="36">
        <v>0</v>
      </c>
      <c r="J63" s="36">
        <v>0</v>
      </c>
      <c r="K63" s="36">
        <v>0</v>
      </c>
      <c r="L63" s="37">
        <f>IFERROR(K63/H63,0)</f>
        <v>0</v>
      </c>
      <c r="M63" s="38">
        <f>IFERROR(K63/I63,0)</f>
        <v>0</v>
      </c>
    </row>
    <row r="64" spans="2:13" x14ac:dyDescent="0.25">
      <c r="B64" s="32"/>
      <c r="C64" s="33"/>
      <c r="D64" s="34"/>
      <c r="E64" s="29">
        <v>5231</v>
      </c>
      <c r="F64" s="30" t="s">
        <v>33</v>
      </c>
      <c r="G64" s="35">
        <f>+H64</f>
        <v>12000</v>
      </c>
      <c r="H64" s="36">
        <v>12000</v>
      </c>
      <c r="I64" s="36">
        <v>0</v>
      </c>
      <c r="J64" s="36">
        <v>0</v>
      </c>
      <c r="K64" s="36">
        <v>0</v>
      </c>
      <c r="L64" s="37">
        <f>IFERROR(K64/H64,0)</f>
        <v>0</v>
      </c>
      <c r="M64" s="38">
        <f>IFERROR(K64/I64,0)</f>
        <v>0</v>
      </c>
    </row>
    <row r="65" spans="2:13" x14ac:dyDescent="0.25">
      <c r="B65" s="32"/>
      <c r="C65" s="33"/>
      <c r="D65" s="34"/>
      <c r="E65" s="29">
        <v>5411</v>
      </c>
      <c r="F65" s="30" t="s">
        <v>23</v>
      </c>
      <c r="G65" s="35">
        <f>+H65</f>
        <v>300000</v>
      </c>
      <c r="H65" s="36">
        <v>300000</v>
      </c>
      <c r="I65" s="36">
        <v>0</v>
      </c>
      <c r="J65" s="36">
        <v>0</v>
      </c>
      <c r="K65" s="36">
        <v>0</v>
      </c>
      <c r="L65" s="37">
        <f>IFERROR(K65/H65,0)</f>
        <v>0</v>
      </c>
      <c r="M65" s="38">
        <f>IFERROR(K65/I65,0)</f>
        <v>0</v>
      </c>
    </row>
    <row r="66" spans="2:13" x14ac:dyDescent="0.25">
      <c r="B66" s="32"/>
      <c r="C66" s="33"/>
      <c r="D66" s="34"/>
      <c r="E66" s="29">
        <v>5811</v>
      </c>
      <c r="F66" s="30" t="s">
        <v>25</v>
      </c>
      <c r="G66" s="35">
        <f>+H66</f>
        <v>1000000</v>
      </c>
      <c r="H66" s="36">
        <v>1000000</v>
      </c>
      <c r="I66" s="36">
        <v>0</v>
      </c>
      <c r="J66" s="36">
        <v>0</v>
      </c>
      <c r="K66" s="36">
        <v>0</v>
      </c>
      <c r="L66" s="37">
        <f>IFERROR(K66/H66,0)</f>
        <v>0</v>
      </c>
      <c r="M66" s="38">
        <f>IFERROR(K66/I66,0)</f>
        <v>0</v>
      </c>
    </row>
    <row r="67" spans="2:13" x14ac:dyDescent="0.25">
      <c r="B67" s="32" t="s">
        <v>73</v>
      </c>
      <c r="C67" s="33"/>
      <c r="D67" s="34" t="s">
        <v>74</v>
      </c>
      <c r="E67" s="29">
        <v>5111</v>
      </c>
      <c r="F67" s="30" t="s">
        <v>37</v>
      </c>
      <c r="G67" s="35">
        <f>+H67</f>
        <v>26780</v>
      </c>
      <c r="H67" s="36">
        <v>26780</v>
      </c>
      <c r="I67" s="36">
        <v>26780</v>
      </c>
      <c r="J67" s="36">
        <v>0</v>
      </c>
      <c r="K67" s="36">
        <v>0</v>
      </c>
      <c r="L67" s="37">
        <f>IFERROR(K67/H67,0)</f>
        <v>0</v>
      </c>
      <c r="M67" s="38">
        <f>IFERROR(K67/I67,0)</f>
        <v>0</v>
      </c>
    </row>
    <row r="68" spans="2:13" x14ac:dyDescent="0.25">
      <c r="B68" s="32"/>
      <c r="C68" s="33"/>
      <c r="D68" s="34"/>
      <c r="E68" s="29">
        <v>5151</v>
      </c>
      <c r="F68" s="30" t="s">
        <v>28</v>
      </c>
      <c r="G68" s="35">
        <f>+H68</f>
        <v>129816</v>
      </c>
      <c r="H68" s="36">
        <v>129816</v>
      </c>
      <c r="I68" s="36">
        <v>129816</v>
      </c>
      <c r="J68" s="36">
        <v>0</v>
      </c>
      <c r="K68" s="36">
        <v>0</v>
      </c>
      <c r="L68" s="37">
        <f>IFERROR(K68/H68,0)</f>
        <v>0</v>
      </c>
      <c r="M68" s="38">
        <f>IFERROR(K68/I68,0)</f>
        <v>0</v>
      </c>
    </row>
    <row r="69" spans="2:13" x14ac:dyDescent="0.25">
      <c r="B69" s="32"/>
      <c r="C69" s="33"/>
      <c r="D69" s="34"/>
      <c r="E69" s="29">
        <v>5152</v>
      </c>
      <c r="F69" s="30" t="s">
        <v>32</v>
      </c>
      <c r="G69" s="35">
        <f>+H69</f>
        <v>5356</v>
      </c>
      <c r="H69" s="36">
        <v>5356</v>
      </c>
      <c r="I69" s="36">
        <v>5356</v>
      </c>
      <c r="J69" s="36">
        <v>0</v>
      </c>
      <c r="K69" s="36">
        <v>0</v>
      </c>
      <c r="L69" s="37">
        <f>IFERROR(K69/H69,0)</f>
        <v>0</v>
      </c>
      <c r="M69" s="38">
        <f>IFERROR(K69/I69,0)</f>
        <v>0</v>
      </c>
    </row>
    <row r="70" spans="2:13" x14ac:dyDescent="0.25">
      <c r="B70" s="32"/>
      <c r="C70" s="33"/>
      <c r="D70" s="34"/>
      <c r="E70" s="29">
        <v>5211</v>
      </c>
      <c r="F70" s="30" t="s">
        <v>46</v>
      </c>
      <c r="G70" s="35">
        <f>+H70</f>
        <v>21424</v>
      </c>
      <c r="H70" s="36">
        <v>21424</v>
      </c>
      <c r="I70" s="36">
        <v>21424</v>
      </c>
      <c r="J70" s="36">
        <v>0</v>
      </c>
      <c r="K70" s="36">
        <v>0</v>
      </c>
      <c r="L70" s="37">
        <f>IFERROR(K70/H70,0)</f>
        <v>0</v>
      </c>
      <c r="M70" s="38">
        <f>IFERROR(K70/I70,0)</f>
        <v>0</v>
      </c>
    </row>
    <row r="71" spans="2:13" x14ac:dyDescent="0.25">
      <c r="B71" s="32"/>
      <c r="C71" s="33"/>
      <c r="D71" s="34"/>
      <c r="E71" s="29">
        <v>5411</v>
      </c>
      <c r="F71" s="30" t="s">
        <v>23</v>
      </c>
      <c r="G71" s="35">
        <f>+H71</f>
        <v>803418</v>
      </c>
      <c r="H71" s="36">
        <v>803418</v>
      </c>
      <c r="I71" s="36">
        <v>803418</v>
      </c>
      <c r="J71" s="36">
        <v>0</v>
      </c>
      <c r="K71" s="36">
        <v>0</v>
      </c>
      <c r="L71" s="37">
        <f>IFERROR(K71/H71,0)</f>
        <v>0</v>
      </c>
      <c r="M71" s="38">
        <f>IFERROR(K71/I71,0)</f>
        <v>0</v>
      </c>
    </row>
    <row r="72" spans="2:13" x14ac:dyDescent="0.25">
      <c r="B72" s="32"/>
      <c r="C72" s="33"/>
      <c r="D72" s="34"/>
      <c r="E72" s="29">
        <v>5631</v>
      </c>
      <c r="F72" s="30" t="s">
        <v>75</v>
      </c>
      <c r="G72" s="35">
        <f>+H72</f>
        <v>608062</v>
      </c>
      <c r="H72" s="36">
        <v>608062</v>
      </c>
      <c r="I72" s="36">
        <v>608062</v>
      </c>
      <c r="J72" s="36">
        <v>0</v>
      </c>
      <c r="K72" s="36">
        <v>0</v>
      </c>
      <c r="L72" s="37">
        <f>IFERROR(K72/H72,0)</f>
        <v>0</v>
      </c>
      <c r="M72" s="38">
        <f>IFERROR(K72/I72,0)</f>
        <v>0</v>
      </c>
    </row>
    <row r="73" spans="2:13" x14ac:dyDescent="0.25">
      <c r="B73" s="32"/>
      <c r="C73" s="33"/>
      <c r="D73" s="34"/>
      <c r="E73" s="29">
        <v>5651</v>
      </c>
      <c r="F73" s="30" t="s">
        <v>24</v>
      </c>
      <c r="G73" s="35">
        <f>+H73</f>
        <v>2587</v>
      </c>
      <c r="H73" s="36">
        <v>2587</v>
      </c>
      <c r="I73" s="36">
        <v>2587</v>
      </c>
      <c r="J73" s="36">
        <v>0</v>
      </c>
      <c r="K73" s="36">
        <v>0</v>
      </c>
      <c r="L73" s="37">
        <f>IFERROR(K73/H73,0)</f>
        <v>0</v>
      </c>
      <c r="M73" s="38">
        <f>IFERROR(K73/I73,0)</f>
        <v>0</v>
      </c>
    </row>
    <row r="74" spans="2:13" x14ac:dyDescent="0.25">
      <c r="B74" s="32"/>
      <c r="C74" s="33"/>
      <c r="D74" s="34"/>
      <c r="E74" s="29">
        <v>5662</v>
      </c>
      <c r="F74" s="30" t="s">
        <v>76</v>
      </c>
      <c r="G74" s="35">
        <f>+H74</f>
        <v>10000</v>
      </c>
      <c r="H74" s="36">
        <v>10000</v>
      </c>
      <c r="I74" s="36">
        <v>10000</v>
      </c>
      <c r="J74" s="36">
        <v>0</v>
      </c>
      <c r="K74" s="36">
        <v>0</v>
      </c>
      <c r="L74" s="37">
        <f>IFERROR(K74/H74,0)</f>
        <v>0</v>
      </c>
      <c r="M74" s="38">
        <f>IFERROR(K74/I74,0)</f>
        <v>0</v>
      </c>
    </row>
    <row r="75" spans="2:13" x14ac:dyDescent="0.25">
      <c r="B75" s="32"/>
      <c r="C75" s="33"/>
      <c r="D75" s="34"/>
      <c r="E75" s="29">
        <v>5691</v>
      </c>
      <c r="F75" s="30" t="s">
        <v>70</v>
      </c>
      <c r="G75" s="35">
        <f>+H75</f>
        <v>39635</v>
      </c>
      <c r="H75" s="36">
        <v>39635</v>
      </c>
      <c r="I75" s="36">
        <v>439635</v>
      </c>
      <c r="J75" s="36">
        <v>284626.11</v>
      </c>
      <c r="K75" s="36">
        <v>284626.11</v>
      </c>
      <c r="L75" s="37">
        <f>IFERROR(K75/H75,0)</f>
        <v>7.1811810268701901</v>
      </c>
      <c r="M75" s="38">
        <f>IFERROR(K75/I75,0)</f>
        <v>0.64741458255143469</v>
      </c>
    </row>
    <row r="76" spans="2:13" x14ac:dyDescent="0.25">
      <c r="B76" s="32"/>
      <c r="C76" s="33"/>
      <c r="D76" s="34"/>
      <c r="E76" s="29">
        <v>5911</v>
      </c>
      <c r="F76" s="30" t="s">
        <v>34</v>
      </c>
      <c r="G76" s="35">
        <f>+H76</f>
        <v>300000</v>
      </c>
      <c r="H76" s="36">
        <v>300000</v>
      </c>
      <c r="I76" s="36">
        <v>300000</v>
      </c>
      <c r="J76" s="36">
        <v>0</v>
      </c>
      <c r="K76" s="36">
        <v>0</v>
      </c>
      <c r="L76" s="37">
        <f>IFERROR(K76/H76,0)</f>
        <v>0</v>
      </c>
      <c r="M76" s="38">
        <f>IFERROR(K76/I76,0)</f>
        <v>0</v>
      </c>
    </row>
    <row r="77" spans="2:13" x14ac:dyDescent="0.25">
      <c r="B77" s="32"/>
      <c r="C77" s="33"/>
      <c r="D77" s="34"/>
      <c r="E77" s="29">
        <v>5971</v>
      </c>
      <c r="F77" s="30" t="s">
        <v>77</v>
      </c>
      <c r="G77" s="35">
        <f>+H77</f>
        <v>51750</v>
      </c>
      <c r="H77" s="36">
        <v>51750</v>
      </c>
      <c r="I77" s="36">
        <v>51750</v>
      </c>
      <c r="J77" s="36">
        <v>0</v>
      </c>
      <c r="K77" s="36">
        <v>0</v>
      </c>
      <c r="L77" s="37">
        <f>IFERROR(K77/H77,0)</f>
        <v>0</v>
      </c>
      <c r="M77" s="38">
        <f>IFERROR(K77/I77,0)</f>
        <v>0</v>
      </c>
    </row>
    <row r="78" spans="2:13" x14ac:dyDescent="0.25">
      <c r="B78" s="32" t="s">
        <v>78</v>
      </c>
      <c r="C78" s="33"/>
      <c r="D78" s="34" t="s">
        <v>79</v>
      </c>
      <c r="E78" s="29">
        <v>5151</v>
      </c>
      <c r="F78" s="30" t="s">
        <v>28</v>
      </c>
      <c r="G78" s="35">
        <f>+H78</f>
        <v>32000</v>
      </c>
      <c r="H78" s="36">
        <v>32000</v>
      </c>
      <c r="I78" s="36">
        <v>0</v>
      </c>
      <c r="J78" s="36">
        <v>0</v>
      </c>
      <c r="K78" s="36">
        <v>0</v>
      </c>
      <c r="L78" s="37">
        <f>IFERROR(K78/H78,0)</f>
        <v>0</v>
      </c>
      <c r="M78" s="38">
        <f>IFERROR(K78/I78,0)</f>
        <v>0</v>
      </c>
    </row>
    <row r="79" spans="2:13" x14ac:dyDescent="0.25">
      <c r="B79" s="32"/>
      <c r="C79" s="33"/>
      <c r="D79" s="34"/>
      <c r="E79" s="29">
        <v>5211</v>
      </c>
      <c r="F79" s="30" t="s">
        <v>46</v>
      </c>
      <c r="G79" s="35">
        <f>+H79</f>
        <v>20000</v>
      </c>
      <c r="H79" s="36">
        <v>20000</v>
      </c>
      <c r="I79" s="36">
        <v>0</v>
      </c>
      <c r="J79" s="36">
        <v>0</v>
      </c>
      <c r="K79" s="36">
        <v>0</v>
      </c>
      <c r="L79" s="37">
        <f>IFERROR(K79/H79,0)</f>
        <v>0</v>
      </c>
      <c r="M79" s="38">
        <f>IFERROR(K79/I79,0)</f>
        <v>0</v>
      </c>
    </row>
    <row r="80" spans="2:13" x14ac:dyDescent="0.25">
      <c r="B80" s="32"/>
      <c r="C80" s="33"/>
      <c r="D80" s="34"/>
      <c r="E80" s="29">
        <v>5311</v>
      </c>
      <c r="F80" s="30" t="s">
        <v>80</v>
      </c>
      <c r="G80" s="35">
        <f>+H80</f>
        <v>50000</v>
      </c>
      <c r="H80" s="36">
        <v>50000</v>
      </c>
      <c r="I80" s="36">
        <v>0</v>
      </c>
      <c r="J80" s="36">
        <v>0</v>
      </c>
      <c r="K80" s="36">
        <v>0</v>
      </c>
      <c r="L80" s="37">
        <f>IFERROR(K80/H80,0)</f>
        <v>0</v>
      </c>
      <c r="M80" s="38">
        <f>IFERROR(K80/I80,0)</f>
        <v>0</v>
      </c>
    </row>
    <row r="81" spans="2:13" x14ac:dyDescent="0.25">
      <c r="B81" s="32"/>
      <c r="C81" s="33"/>
      <c r="D81" s="34"/>
      <c r="E81" s="29">
        <v>5322</v>
      </c>
      <c r="F81" s="30" t="s">
        <v>81</v>
      </c>
      <c r="G81" s="35">
        <f>+H81</f>
        <v>100000</v>
      </c>
      <c r="H81" s="36">
        <v>100000</v>
      </c>
      <c r="I81" s="36">
        <v>0</v>
      </c>
      <c r="J81" s="36">
        <v>0</v>
      </c>
      <c r="K81" s="36">
        <v>0</v>
      </c>
      <c r="L81" s="37">
        <f>IFERROR(K81/H81,0)</f>
        <v>0</v>
      </c>
      <c r="M81" s="38">
        <f>IFERROR(K81/I81,0)</f>
        <v>0</v>
      </c>
    </row>
    <row r="82" spans="2:13" x14ac:dyDescent="0.25">
      <c r="B82" s="32"/>
      <c r="C82" s="33"/>
      <c r="D82" s="34"/>
      <c r="E82" s="29">
        <v>5411</v>
      </c>
      <c r="F82" s="30" t="s">
        <v>23</v>
      </c>
      <c r="G82" s="35">
        <f>+H82</f>
        <v>252503</v>
      </c>
      <c r="H82" s="36">
        <v>252503</v>
      </c>
      <c r="I82" s="36">
        <v>0</v>
      </c>
      <c r="J82" s="36">
        <v>0</v>
      </c>
      <c r="K82" s="36">
        <v>0</v>
      </c>
      <c r="L82" s="37">
        <f>IFERROR(K82/H82,0)</f>
        <v>0</v>
      </c>
      <c r="M82" s="38">
        <f>IFERROR(K82/I82,0)</f>
        <v>0</v>
      </c>
    </row>
    <row r="83" spans="2:13" x14ac:dyDescent="0.25">
      <c r="B83" s="32"/>
      <c r="C83" s="33"/>
      <c r="D83" s="34"/>
      <c r="E83" s="29">
        <v>5691</v>
      </c>
      <c r="F83" s="30" t="s">
        <v>70</v>
      </c>
      <c r="G83" s="35">
        <f>+H83</f>
        <v>50000</v>
      </c>
      <c r="H83" s="36">
        <v>50000</v>
      </c>
      <c r="I83" s="36">
        <v>0</v>
      </c>
      <c r="J83" s="36">
        <v>0</v>
      </c>
      <c r="K83" s="36">
        <v>0</v>
      </c>
      <c r="L83" s="37">
        <f>IFERROR(K83/H83,0)</f>
        <v>0</v>
      </c>
      <c r="M83" s="38">
        <f>IFERROR(K83/I83,0)</f>
        <v>0</v>
      </c>
    </row>
    <row r="84" spans="2:13" x14ac:dyDescent="0.25">
      <c r="B84" s="32" t="s">
        <v>82</v>
      </c>
      <c r="C84" s="33"/>
      <c r="D84" s="34" t="s">
        <v>83</v>
      </c>
      <c r="E84" s="29">
        <v>5191</v>
      </c>
      <c r="F84" s="30" t="s">
        <v>45</v>
      </c>
      <c r="G84" s="35">
        <f>+H84</f>
        <v>36750</v>
      </c>
      <c r="H84" s="36">
        <v>36750</v>
      </c>
      <c r="I84" s="36">
        <v>0</v>
      </c>
      <c r="J84" s="36">
        <v>0</v>
      </c>
      <c r="K84" s="36">
        <v>0</v>
      </c>
      <c r="L84" s="37">
        <f>IFERROR(K84/H84,0)</f>
        <v>0</v>
      </c>
      <c r="M84" s="38">
        <f>IFERROR(K84/I84,0)</f>
        <v>0</v>
      </c>
    </row>
    <row r="85" spans="2:13" x14ac:dyDescent="0.25">
      <c r="B85" s="32"/>
      <c r="C85" s="33"/>
      <c r="D85" s="34"/>
      <c r="E85" s="29">
        <v>5211</v>
      </c>
      <c r="F85" s="30" t="s">
        <v>46</v>
      </c>
      <c r="G85" s="35">
        <f>+H85</f>
        <v>50000</v>
      </c>
      <c r="H85" s="36">
        <v>50000</v>
      </c>
      <c r="I85" s="36">
        <v>0</v>
      </c>
      <c r="J85" s="36">
        <v>0</v>
      </c>
      <c r="K85" s="36">
        <v>0</v>
      </c>
      <c r="L85" s="37">
        <f>IFERROR(K85/H85,0)</f>
        <v>0</v>
      </c>
      <c r="M85" s="38">
        <f>IFERROR(K85/I85,0)</f>
        <v>0</v>
      </c>
    </row>
    <row r="86" spans="2:13" x14ac:dyDescent="0.25">
      <c r="B86" s="32" t="s">
        <v>84</v>
      </c>
      <c r="C86" s="33"/>
      <c r="D86" s="34" t="s">
        <v>85</v>
      </c>
      <c r="E86" s="29">
        <v>5211</v>
      </c>
      <c r="F86" s="30" t="s">
        <v>46</v>
      </c>
      <c r="G86" s="35">
        <f>+H86</f>
        <v>15525</v>
      </c>
      <c r="H86" s="36">
        <v>15525</v>
      </c>
      <c r="I86" s="36">
        <v>15525</v>
      </c>
      <c r="J86" s="36">
        <v>0</v>
      </c>
      <c r="K86" s="36">
        <v>0</v>
      </c>
      <c r="L86" s="37">
        <f>IFERROR(K86/H86,0)</f>
        <v>0</v>
      </c>
      <c r="M86" s="38">
        <f>IFERROR(K86/I86,0)</f>
        <v>0</v>
      </c>
    </row>
    <row r="87" spans="2:13" x14ac:dyDescent="0.25">
      <c r="B87" s="32"/>
      <c r="C87" s="33"/>
      <c r="D87" s="34"/>
      <c r="E87" s="29">
        <v>5411</v>
      </c>
      <c r="F87" s="30" t="s">
        <v>23</v>
      </c>
      <c r="G87" s="35">
        <f>+H87</f>
        <v>500000</v>
      </c>
      <c r="H87" s="36">
        <v>500000</v>
      </c>
      <c r="I87" s="36">
        <v>0</v>
      </c>
      <c r="J87" s="36">
        <v>0</v>
      </c>
      <c r="K87" s="36">
        <v>0</v>
      </c>
      <c r="L87" s="37">
        <f>IFERROR(K87/H87,0)</f>
        <v>0</v>
      </c>
      <c r="M87" s="38">
        <f>IFERROR(K87/I87,0)</f>
        <v>0</v>
      </c>
    </row>
    <row r="88" spans="2:13" x14ac:dyDescent="0.25">
      <c r="B88" s="32"/>
      <c r="C88" s="33"/>
      <c r="D88" s="34"/>
      <c r="E88" s="29">
        <v>5671</v>
      </c>
      <c r="F88" s="30" t="s">
        <v>47</v>
      </c>
      <c r="G88" s="35">
        <f>+H88</f>
        <v>31050</v>
      </c>
      <c r="H88" s="36">
        <v>31050</v>
      </c>
      <c r="I88" s="36">
        <v>50050</v>
      </c>
      <c r="J88" s="36">
        <v>18560</v>
      </c>
      <c r="K88" s="36">
        <v>18560</v>
      </c>
      <c r="L88" s="37">
        <f>IFERROR(K88/H88,0)</f>
        <v>0.59774557165861508</v>
      </c>
      <c r="M88" s="38">
        <f>IFERROR(K88/I88,0)</f>
        <v>0.37082917082917083</v>
      </c>
    </row>
    <row r="89" spans="2:13" x14ac:dyDescent="0.25">
      <c r="B89" s="32" t="s">
        <v>86</v>
      </c>
      <c r="C89" s="33"/>
      <c r="D89" s="34" t="s">
        <v>87</v>
      </c>
      <c r="E89" s="29">
        <v>5111</v>
      </c>
      <c r="F89" s="30" t="s">
        <v>37</v>
      </c>
      <c r="G89" s="35">
        <f>+H89</f>
        <v>5175</v>
      </c>
      <c r="H89" s="36">
        <v>5175</v>
      </c>
      <c r="I89" s="36">
        <v>5175</v>
      </c>
      <c r="J89" s="36">
        <v>0</v>
      </c>
      <c r="K89" s="36">
        <v>0</v>
      </c>
      <c r="L89" s="37">
        <f>IFERROR(K89/H89,0)</f>
        <v>0</v>
      </c>
      <c r="M89" s="38">
        <f>IFERROR(K89/I89,0)</f>
        <v>0</v>
      </c>
    </row>
    <row r="90" spans="2:13" x14ac:dyDescent="0.25">
      <c r="B90" s="32"/>
      <c r="C90" s="33"/>
      <c r="D90" s="34"/>
      <c r="E90" s="29">
        <v>5151</v>
      </c>
      <c r="F90" s="30" t="s">
        <v>28</v>
      </c>
      <c r="G90" s="35">
        <f>+H90</f>
        <v>10350</v>
      </c>
      <c r="H90" s="36">
        <v>10350</v>
      </c>
      <c r="I90" s="36">
        <v>10350</v>
      </c>
      <c r="J90" s="36">
        <v>0</v>
      </c>
      <c r="K90" s="36">
        <v>0</v>
      </c>
      <c r="L90" s="37">
        <f>IFERROR(K90/H90,0)</f>
        <v>0</v>
      </c>
      <c r="M90" s="38">
        <f>IFERROR(K90/I90,0)</f>
        <v>0</v>
      </c>
    </row>
    <row r="91" spans="2:13" x14ac:dyDescent="0.25">
      <c r="B91" s="32" t="s">
        <v>88</v>
      </c>
      <c r="C91" s="33"/>
      <c r="D91" s="34" t="s">
        <v>89</v>
      </c>
      <c r="E91" s="29">
        <v>5151</v>
      </c>
      <c r="F91" s="30" t="s">
        <v>28</v>
      </c>
      <c r="G91" s="35">
        <f>+H91</f>
        <v>70000</v>
      </c>
      <c r="H91" s="36">
        <v>70000</v>
      </c>
      <c r="I91" s="36">
        <v>70000</v>
      </c>
      <c r="J91" s="36">
        <v>0</v>
      </c>
      <c r="K91" s="36">
        <v>0</v>
      </c>
      <c r="L91" s="37">
        <f>IFERROR(K91/H91,0)</f>
        <v>0</v>
      </c>
      <c r="M91" s="38">
        <f>IFERROR(K91/I91,0)</f>
        <v>0</v>
      </c>
    </row>
    <row r="92" spans="2:13" x14ac:dyDescent="0.25">
      <c r="B92" s="32"/>
      <c r="C92" s="33"/>
      <c r="D92" s="34"/>
      <c r="E92" s="29">
        <v>5411</v>
      </c>
      <c r="F92" s="30" t="s">
        <v>23</v>
      </c>
      <c r="G92" s="35">
        <f>+H92</f>
        <v>1000000</v>
      </c>
      <c r="H92" s="36">
        <v>1000000</v>
      </c>
      <c r="I92" s="36">
        <v>1000000</v>
      </c>
      <c r="J92" s="36">
        <v>0</v>
      </c>
      <c r="K92" s="36">
        <v>0</v>
      </c>
      <c r="L92" s="37">
        <f>IFERROR(K92/H92,0)</f>
        <v>0</v>
      </c>
      <c r="M92" s="38">
        <f>IFERROR(K92/I92,0)</f>
        <v>0</v>
      </c>
    </row>
    <row r="93" spans="2:13" x14ac:dyDescent="0.25">
      <c r="B93" s="32"/>
      <c r="C93" s="33"/>
      <c r="D93" s="34"/>
      <c r="E93" s="29">
        <v>5621</v>
      </c>
      <c r="F93" s="30" t="s">
        <v>90</v>
      </c>
      <c r="G93" s="35">
        <f>+H93</f>
        <v>30000</v>
      </c>
      <c r="H93" s="36">
        <v>30000</v>
      </c>
      <c r="I93" s="36">
        <v>30000</v>
      </c>
      <c r="J93" s="36">
        <v>0</v>
      </c>
      <c r="K93" s="36">
        <v>0</v>
      </c>
      <c r="L93" s="37">
        <f>IFERROR(K93/H93,0)</f>
        <v>0</v>
      </c>
      <c r="M93" s="38">
        <f>IFERROR(K93/I93,0)</f>
        <v>0</v>
      </c>
    </row>
    <row r="94" spans="2:13" x14ac:dyDescent="0.25">
      <c r="B94" s="32" t="s">
        <v>91</v>
      </c>
      <c r="C94" s="33"/>
      <c r="D94" s="34" t="s">
        <v>92</v>
      </c>
      <c r="E94" s="29">
        <v>5411</v>
      </c>
      <c r="F94" s="30" t="s">
        <v>23</v>
      </c>
      <c r="G94" s="35">
        <f>+H94</f>
        <v>0</v>
      </c>
      <c r="H94" s="36">
        <v>0</v>
      </c>
      <c r="I94" s="36">
        <v>0</v>
      </c>
      <c r="J94" s="36">
        <v>0</v>
      </c>
      <c r="K94" s="36">
        <v>0</v>
      </c>
      <c r="L94" s="37">
        <f>IFERROR(K94/H94,0)</f>
        <v>0</v>
      </c>
      <c r="M94" s="38">
        <f>IFERROR(K94/I94,0)</f>
        <v>0</v>
      </c>
    </row>
    <row r="95" spans="2:13" x14ac:dyDescent="0.25">
      <c r="B95" s="32"/>
      <c r="C95" s="33"/>
      <c r="D95" s="34"/>
      <c r="E95" s="29">
        <v>5671</v>
      </c>
      <c r="F95" s="30" t="s">
        <v>47</v>
      </c>
      <c r="G95" s="35">
        <f>+H95</f>
        <v>152145</v>
      </c>
      <c r="H95" s="36">
        <v>152145</v>
      </c>
      <c r="I95" s="36">
        <v>152145</v>
      </c>
      <c r="J95" s="36">
        <v>0</v>
      </c>
      <c r="K95" s="36">
        <v>0</v>
      </c>
      <c r="L95" s="37">
        <f>IFERROR(K95/H95,0)</f>
        <v>0</v>
      </c>
      <c r="M95" s="38">
        <f>IFERROR(K95/I95,0)</f>
        <v>0</v>
      </c>
    </row>
    <row r="96" spans="2:13" x14ac:dyDescent="0.25">
      <c r="B96" s="32" t="s">
        <v>93</v>
      </c>
      <c r="C96" s="33"/>
      <c r="D96" s="34" t="s">
        <v>94</v>
      </c>
      <c r="E96" s="29">
        <v>5111</v>
      </c>
      <c r="F96" s="30" t="s">
        <v>37</v>
      </c>
      <c r="G96" s="35">
        <f>+H96</f>
        <v>15000</v>
      </c>
      <c r="H96" s="36">
        <v>15000</v>
      </c>
      <c r="I96" s="36">
        <v>15000</v>
      </c>
      <c r="J96" s="36">
        <v>0</v>
      </c>
      <c r="K96" s="36">
        <v>0</v>
      </c>
      <c r="L96" s="37">
        <f>IFERROR(K96/H96,0)</f>
        <v>0</v>
      </c>
      <c r="M96" s="38">
        <f>IFERROR(K96/I96,0)</f>
        <v>0</v>
      </c>
    </row>
    <row r="97" spans="2:13" x14ac:dyDescent="0.25">
      <c r="B97" s="32"/>
      <c r="C97" s="33"/>
      <c r="D97" s="34"/>
      <c r="E97" s="29">
        <v>5151</v>
      </c>
      <c r="F97" s="30" t="s">
        <v>28</v>
      </c>
      <c r="G97" s="35">
        <f>+H97</f>
        <v>30000</v>
      </c>
      <c r="H97" s="36">
        <v>30000</v>
      </c>
      <c r="I97" s="36">
        <v>30000</v>
      </c>
      <c r="J97" s="36">
        <v>0</v>
      </c>
      <c r="K97" s="36">
        <v>0</v>
      </c>
      <c r="L97" s="37">
        <f>IFERROR(K97/H97,0)</f>
        <v>0</v>
      </c>
      <c r="M97" s="38">
        <f>IFERROR(K97/I97,0)</f>
        <v>0</v>
      </c>
    </row>
    <row r="98" spans="2:13" x14ac:dyDescent="0.25">
      <c r="B98" s="32"/>
      <c r="C98" s="33"/>
      <c r="D98" s="34"/>
      <c r="E98" s="29">
        <v>5152</v>
      </c>
      <c r="F98" s="30" t="s">
        <v>32</v>
      </c>
      <c r="G98" s="35">
        <f>+H98</f>
        <v>5175</v>
      </c>
      <c r="H98" s="36">
        <v>5175</v>
      </c>
      <c r="I98" s="36">
        <v>5175</v>
      </c>
      <c r="J98" s="36">
        <v>0</v>
      </c>
      <c r="K98" s="36">
        <v>0</v>
      </c>
      <c r="L98" s="37">
        <f>IFERROR(K98/H98,0)</f>
        <v>0</v>
      </c>
      <c r="M98" s="38">
        <f>IFERROR(K98/I98,0)</f>
        <v>0</v>
      </c>
    </row>
    <row r="99" spans="2:13" x14ac:dyDescent="0.25">
      <c r="B99" s="32"/>
      <c r="C99" s="33"/>
      <c r="D99" s="34"/>
      <c r="E99" s="29">
        <v>5621</v>
      </c>
      <c r="F99" s="30" t="s">
        <v>90</v>
      </c>
      <c r="G99" s="35">
        <f>+H99</f>
        <v>10350</v>
      </c>
      <c r="H99" s="36">
        <v>10350</v>
      </c>
      <c r="I99" s="36">
        <v>10350</v>
      </c>
      <c r="J99" s="36">
        <v>8990</v>
      </c>
      <c r="K99" s="36">
        <v>8990</v>
      </c>
      <c r="L99" s="37">
        <f>IFERROR(K99/H99,0)</f>
        <v>0.86859903381642511</v>
      </c>
      <c r="M99" s="38">
        <f>IFERROR(K99/I99,0)</f>
        <v>0.86859903381642511</v>
      </c>
    </row>
    <row r="100" spans="2:13" x14ac:dyDescent="0.25">
      <c r="B100" s="32"/>
      <c r="C100" s="33"/>
      <c r="D100" s="34"/>
      <c r="E100" s="29">
        <v>5651</v>
      </c>
      <c r="F100" s="30" t="s">
        <v>24</v>
      </c>
      <c r="G100" s="35">
        <f>+H100</f>
        <v>10000</v>
      </c>
      <c r="H100" s="36">
        <v>10000</v>
      </c>
      <c r="I100" s="36">
        <v>10000</v>
      </c>
      <c r="J100" s="36">
        <v>0</v>
      </c>
      <c r="K100" s="36">
        <v>0</v>
      </c>
      <c r="L100" s="37">
        <f>IFERROR(K100/H100,0)</f>
        <v>0</v>
      </c>
      <c r="M100" s="38">
        <f>IFERROR(K100/I100,0)</f>
        <v>0</v>
      </c>
    </row>
    <row r="101" spans="2:13" x14ac:dyDescent="0.25">
      <c r="B101" s="32"/>
      <c r="C101" s="33"/>
      <c r="D101" s="34"/>
      <c r="E101" s="29">
        <v>5671</v>
      </c>
      <c r="F101" s="30" t="s">
        <v>47</v>
      </c>
      <c r="G101" s="35">
        <f>+H101</f>
        <v>20700</v>
      </c>
      <c r="H101" s="36">
        <v>20700</v>
      </c>
      <c r="I101" s="36">
        <v>20700</v>
      </c>
      <c r="J101" s="36">
        <v>0</v>
      </c>
      <c r="K101" s="36">
        <v>0</v>
      </c>
      <c r="L101" s="37">
        <f>IFERROR(K101/H101,0)</f>
        <v>0</v>
      </c>
      <c r="M101" s="38">
        <f>IFERROR(K101/I101,0)</f>
        <v>0</v>
      </c>
    </row>
    <row r="102" spans="2:13" x14ac:dyDescent="0.25">
      <c r="B102" s="32" t="s">
        <v>95</v>
      </c>
      <c r="C102" s="33"/>
      <c r="D102" s="34" t="s">
        <v>96</v>
      </c>
      <c r="E102" s="29">
        <v>5111</v>
      </c>
      <c r="F102" s="30" t="s">
        <v>37</v>
      </c>
      <c r="G102" s="35">
        <f>+H102</f>
        <v>40000</v>
      </c>
      <c r="H102" s="36">
        <v>40000</v>
      </c>
      <c r="I102" s="36">
        <v>40000</v>
      </c>
      <c r="J102" s="36">
        <v>0</v>
      </c>
      <c r="K102" s="36">
        <v>0</v>
      </c>
      <c r="L102" s="37">
        <f>IFERROR(K102/H102,0)</f>
        <v>0</v>
      </c>
      <c r="M102" s="38">
        <f>IFERROR(K102/I102,0)</f>
        <v>0</v>
      </c>
    </row>
    <row r="103" spans="2:13" x14ac:dyDescent="0.25">
      <c r="B103" s="32"/>
      <c r="C103" s="33"/>
      <c r="D103" s="34"/>
      <c r="E103" s="29">
        <v>5151</v>
      </c>
      <c r="F103" s="30" t="s">
        <v>28</v>
      </c>
      <c r="G103" s="35">
        <f>+H103</f>
        <v>35000</v>
      </c>
      <c r="H103" s="36">
        <v>35000</v>
      </c>
      <c r="I103" s="36">
        <v>35000</v>
      </c>
      <c r="J103" s="36">
        <v>0</v>
      </c>
      <c r="K103" s="36">
        <v>0</v>
      </c>
      <c r="L103" s="37">
        <f>IFERROR(K103/H103,0)</f>
        <v>0</v>
      </c>
      <c r="M103" s="38">
        <f>IFERROR(K103/I103,0)</f>
        <v>0</v>
      </c>
    </row>
    <row r="104" spans="2:13" x14ac:dyDescent="0.25">
      <c r="B104" s="32"/>
      <c r="C104" s="33"/>
      <c r="D104" s="34"/>
      <c r="E104" s="29">
        <v>5311</v>
      </c>
      <c r="F104" s="30" t="s">
        <v>80</v>
      </c>
      <c r="G104" s="35">
        <f>+H104</f>
        <v>20700</v>
      </c>
      <c r="H104" s="36">
        <v>20700</v>
      </c>
      <c r="I104" s="36">
        <v>20700</v>
      </c>
      <c r="J104" s="36">
        <v>0</v>
      </c>
      <c r="K104" s="36">
        <v>0</v>
      </c>
      <c r="L104" s="37">
        <f>IFERROR(K104/H104,0)</f>
        <v>0</v>
      </c>
      <c r="M104" s="38">
        <f>IFERROR(K104/I104,0)</f>
        <v>0</v>
      </c>
    </row>
    <row r="105" spans="2:13" x14ac:dyDescent="0.25">
      <c r="B105" s="32"/>
      <c r="C105" s="33"/>
      <c r="D105" s="34"/>
      <c r="E105" s="29">
        <v>5321</v>
      </c>
      <c r="F105" s="30" t="s">
        <v>97</v>
      </c>
      <c r="G105" s="35">
        <f>+H105</f>
        <v>25000</v>
      </c>
      <c r="H105" s="36">
        <v>25000</v>
      </c>
      <c r="I105" s="36">
        <v>25000</v>
      </c>
      <c r="J105" s="36">
        <v>0</v>
      </c>
      <c r="K105" s="36">
        <v>0</v>
      </c>
      <c r="L105" s="37">
        <f>IFERROR(K105/H105,0)</f>
        <v>0</v>
      </c>
      <c r="M105" s="38">
        <f>IFERROR(K105/I105,0)</f>
        <v>0</v>
      </c>
    </row>
    <row r="106" spans="2:13" x14ac:dyDescent="0.25">
      <c r="B106" s="32"/>
      <c r="C106" s="33"/>
      <c r="D106" s="34"/>
      <c r="E106" s="29">
        <v>5322</v>
      </c>
      <c r="F106" s="30" t="s">
        <v>81</v>
      </c>
      <c r="G106" s="35">
        <f>+H106</f>
        <v>20700</v>
      </c>
      <c r="H106" s="36">
        <v>20700</v>
      </c>
      <c r="I106" s="36">
        <v>20700</v>
      </c>
      <c r="J106" s="36">
        <v>0</v>
      </c>
      <c r="K106" s="36">
        <v>0</v>
      </c>
      <c r="L106" s="37">
        <f>IFERROR(K106/H106,0)</f>
        <v>0</v>
      </c>
      <c r="M106" s="38">
        <f>IFERROR(K106/I106,0)</f>
        <v>0</v>
      </c>
    </row>
    <row r="107" spans="2:13" x14ac:dyDescent="0.25">
      <c r="B107" s="32"/>
      <c r="C107" s="33"/>
      <c r="D107" s="34"/>
      <c r="E107" s="29">
        <v>5411</v>
      </c>
      <c r="F107" s="30" t="s">
        <v>23</v>
      </c>
      <c r="G107" s="35">
        <f>+H107</f>
        <v>500000</v>
      </c>
      <c r="H107" s="36">
        <v>500000</v>
      </c>
      <c r="I107" s="36">
        <v>200000</v>
      </c>
      <c r="J107" s="36">
        <v>0</v>
      </c>
      <c r="K107" s="36">
        <v>0</v>
      </c>
      <c r="L107" s="37">
        <f>IFERROR(K107/H107,0)</f>
        <v>0</v>
      </c>
      <c r="M107" s="38">
        <f>IFERROR(K107/I107,0)</f>
        <v>0</v>
      </c>
    </row>
    <row r="108" spans="2:13" x14ac:dyDescent="0.25">
      <c r="B108" s="32"/>
      <c r="C108" s="33"/>
      <c r="D108" s="34"/>
      <c r="E108" s="29">
        <v>5421</v>
      </c>
      <c r="F108" s="30" t="s">
        <v>98</v>
      </c>
      <c r="G108" s="35">
        <f>+H108</f>
        <v>500000</v>
      </c>
      <c r="H108" s="36">
        <v>500000</v>
      </c>
      <c r="I108" s="36">
        <v>500000</v>
      </c>
      <c r="J108" s="36">
        <v>0</v>
      </c>
      <c r="K108" s="36">
        <v>0</v>
      </c>
      <c r="L108" s="37">
        <f>IFERROR(K108/H108,0)</f>
        <v>0</v>
      </c>
      <c r="M108" s="38">
        <f>IFERROR(K108/I108,0)</f>
        <v>0</v>
      </c>
    </row>
    <row r="109" spans="2:13" x14ac:dyDescent="0.25">
      <c r="B109" s="32"/>
      <c r="C109" s="33"/>
      <c r="D109" s="34"/>
      <c r="E109" s="29">
        <v>5621</v>
      </c>
      <c r="F109" s="30" t="s">
        <v>90</v>
      </c>
      <c r="G109" s="35">
        <f>+H109</f>
        <v>50000</v>
      </c>
      <c r="H109" s="36">
        <v>50000</v>
      </c>
      <c r="I109" s="36">
        <v>50000</v>
      </c>
      <c r="J109" s="36">
        <v>0</v>
      </c>
      <c r="K109" s="36">
        <v>0</v>
      </c>
      <c r="L109" s="37">
        <f>IFERROR(K109/H109,0)</f>
        <v>0</v>
      </c>
      <c r="M109" s="38">
        <f>IFERROR(K109/I109,0)</f>
        <v>0</v>
      </c>
    </row>
    <row r="110" spans="2:13" x14ac:dyDescent="0.25">
      <c r="B110" s="32"/>
      <c r="C110" s="33"/>
      <c r="D110" s="34"/>
      <c r="E110" s="29">
        <v>5671</v>
      </c>
      <c r="F110" s="30" t="s">
        <v>47</v>
      </c>
      <c r="G110" s="35">
        <f>+H110</f>
        <v>500000</v>
      </c>
      <c r="H110" s="36">
        <v>500000</v>
      </c>
      <c r="I110" s="36">
        <v>500000</v>
      </c>
      <c r="J110" s="36">
        <v>0</v>
      </c>
      <c r="K110" s="36">
        <v>0</v>
      </c>
      <c r="L110" s="37">
        <f>IFERROR(K110/H110,0)</f>
        <v>0</v>
      </c>
      <c r="M110" s="38">
        <f>IFERROR(K110/I110,0)</f>
        <v>0</v>
      </c>
    </row>
    <row r="111" spans="2:13" x14ac:dyDescent="0.25">
      <c r="B111" s="32" t="s">
        <v>99</v>
      </c>
      <c r="C111" s="33"/>
      <c r="D111" s="34" t="s">
        <v>100</v>
      </c>
      <c r="E111" s="29">
        <v>5411</v>
      </c>
      <c r="F111" s="30" t="s">
        <v>23</v>
      </c>
      <c r="G111" s="35">
        <f>+H111</f>
        <v>10446458.5</v>
      </c>
      <c r="H111" s="36">
        <v>10446458.5</v>
      </c>
      <c r="I111" s="36">
        <v>9421458.5</v>
      </c>
      <c r="J111" s="36">
        <v>0</v>
      </c>
      <c r="K111" s="36">
        <v>0</v>
      </c>
      <c r="L111" s="37">
        <f>IFERROR(K111/H111,0)</f>
        <v>0</v>
      </c>
      <c r="M111" s="38">
        <f>IFERROR(K111/I111,0)</f>
        <v>0</v>
      </c>
    </row>
    <row r="112" spans="2:13" x14ac:dyDescent="0.25">
      <c r="B112" s="32"/>
      <c r="C112" s="33"/>
      <c r="D112" s="34"/>
      <c r="E112" s="29">
        <v>5671</v>
      </c>
      <c r="F112" s="30" t="s">
        <v>47</v>
      </c>
      <c r="G112" s="35">
        <f>+H112</f>
        <v>0</v>
      </c>
      <c r="H112" s="36">
        <v>0</v>
      </c>
      <c r="I112" s="36">
        <v>25000</v>
      </c>
      <c r="J112" s="36">
        <v>24483.16</v>
      </c>
      <c r="K112" s="36">
        <v>24483.16</v>
      </c>
      <c r="L112" s="37">
        <f>IFERROR(K112/H112,0)</f>
        <v>0</v>
      </c>
      <c r="M112" s="38">
        <f>IFERROR(K112/I112,0)</f>
        <v>0.97932640000000004</v>
      </c>
    </row>
    <row r="113" spans="2:13" x14ac:dyDescent="0.25">
      <c r="B113" s="32" t="s">
        <v>101</v>
      </c>
      <c r="C113" s="33"/>
      <c r="D113" s="34" t="s">
        <v>102</v>
      </c>
      <c r="E113" s="29">
        <v>5671</v>
      </c>
      <c r="F113" s="30" t="s">
        <v>47</v>
      </c>
      <c r="G113" s="35">
        <f>+H113</f>
        <v>113850</v>
      </c>
      <c r="H113" s="36">
        <v>113850</v>
      </c>
      <c r="I113" s="36">
        <v>113850</v>
      </c>
      <c r="J113" s="36">
        <v>17168</v>
      </c>
      <c r="K113" s="36">
        <v>17168</v>
      </c>
      <c r="L113" s="37">
        <f>IFERROR(K113/H113,0)</f>
        <v>0.15079490557751427</v>
      </c>
      <c r="M113" s="38">
        <f>IFERROR(K113/I113,0)</f>
        <v>0.15079490557751427</v>
      </c>
    </row>
    <row r="114" spans="2:13" x14ac:dyDescent="0.25">
      <c r="B114" s="32"/>
      <c r="C114" s="33"/>
      <c r="D114" s="34"/>
      <c r="E114" s="29">
        <v>5691</v>
      </c>
      <c r="F114" s="30" t="s">
        <v>70</v>
      </c>
      <c r="G114" s="35">
        <f>+H114</f>
        <v>0</v>
      </c>
      <c r="H114" s="36">
        <v>0</v>
      </c>
      <c r="I114" s="36">
        <v>230300</v>
      </c>
      <c r="J114" s="36">
        <v>225040</v>
      </c>
      <c r="K114" s="36">
        <v>225040</v>
      </c>
      <c r="L114" s="37">
        <f>IFERROR(K114/H114,0)</f>
        <v>0</v>
      </c>
      <c r="M114" s="38">
        <f>IFERROR(K114/I114,0)</f>
        <v>0.97716022579244466</v>
      </c>
    </row>
    <row r="115" spans="2:13" x14ac:dyDescent="0.25">
      <c r="B115" s="32" t="s">
        <v>103</v>
      </c>
      <c r="C115" s="33"/>
      <c r="D115" s="34" t="s">
        <v>104</v>
      </c>
      <c r="E115" s="29">
        <v>5111</v>
      </c>
      <c r="F115" s="30" t="s">
        <v>37</v>
      </c>
      <c r="G115" s="35">
        <f>+H115</f>
        <v>2588</v>
      </c>
      <c r="H115" s="36">
        <v>2588</v>
      </c>
      <c r="I115" s="36">
        <v>2588</v>
      </c>
      <c r="J115" s="36">
        <v>0</v>
      </c>
      <c r="K115" s="36">
        <v>0</v>
      </c>
      <c r="L115" s="37">
        <f>IFERROR(K115/H115,0)</f>
        <v>0</v>
      </c>
      <c r="M115" s="38">
        <f>IFERROR(K115/I115,0)</f>
        <v>0</v>
      </c>
    </row>
    <row r="116" spans="2:13" x14ac:dyDescent="0.25">
      <c r="B116" s="32"/>
      <c r="C116" s="33"/>
      <c r="D116" s="34"/>
      <c r="E116" s="29">
        <v>5151</v>
      </c>
      <c r="F116" s="30" t="s">
        <v>28</v>
      </c>
      <c r="G116" s="35">
        <f>+H116</f>
        <v>35000</v>
      </c>
      <c r="H116" s="36">
        <v>35000</v>
      </c>
      <c r="I116" s="36">
        <v>5000</v>
      </c>
      <c r="J116" s="36">
        <v>0</v>
      </c>
      <c r="K116" s="36">
        <v>0</v>
      </c>
      <c r="L116" s="37">
        <f>IFERROR(K116/H116,0)</f>
        <v>0</v>
      </c>
      <c r="M116" s="38">
        <f>IFERROR(K116/I116,0)</f>
        <v>0</v>
      </c>
    </row>
    <row r="117" spans="2:13" x14ac:dyDescent="0.25">
      <c r="B117" s="32"/>
      <c r="C117" s="33"/>
      <c r="D117" s="34"/>
      <c r="E117" s="29">
        <v>5191</v>
      </c>
      <c r="F117" s="30" t="s">
        <v>45</v>
      </c>
      <c r="G117" s="35">
        <f>+H117</f>
        <v>4140</v>
      </c>
      <c r="H117" s="36">
        <v>4140</v>
      </c>
      <c r="I117" s="36">
        <v>140</v>
      </c>
      <c r="J117" s="36">
        <v>0</v>
      </c>
      <c r="K117" s="36">
        <v>0</v>
      </c>
      <c r="L117" s="37">
        <f>IFERROR(K117/H117,0)</f>
        <v>0</v>
      </c>
      <c r="M117" s="38">
        <f>IFERROR(K117/I117,0)</f>
        <v>0</v>
      </c>
    </row>
    <row r="118" spans="2:13" x14ac:dyDescent="0.25">
      <c r="B118" s="32" t="s">
        <v>105</v>
      </c>
      <c r="C118" s="33"/>
      <c r="D118" s="34" t="s">
        <v>106</v>
      </c>
      <c r="E118" s="29">
        <v>5151</v>
      </c>
      <c r="F118" s="30" t="s">
        <v>28</v>
      </c>
      <c r="G118" s="35">
        <f>+H118</f>
        <v>20000</v>
      </c>
      <c r="H118" s="36">
        <v>20000</v>
      </c>
      <c r="I118" s="36">
        <v>20000</v>
      </c>
      <c r="J118" s="36">
        <v>0</v>
      </c>
      <c r="K118" s="36">
        <v>0</v>
      </c>
      <c r="L118" s="37">
        <f>IFERROR(K118/H118,0)</f>
        <v>0</v>
      </c>
      <c r="M118" s="38">
        <f>IFERROR(K118/I118,0)</f>
        <v>0</v>
      </c>
    </row>
    <row r="119" spans="2:13" x14ac:dyDescent="0.25">
      <c r="B119" s="32"/>
      <c r="C119" s="33"/>
      <c r="D119" s="34"/>
      <c r="E119" s="29">
        <v>5621</v>
      </c>
      <c r="F119" s="30" t="s">
        <v>90</v>
      </c>
      <c r="G119" s="35">
        <f>+H119</f>
        <v>28980</v>
      </c>
      <c r="H119" s="36">
        <v>28980</v>
      </c>
      <c r="I119" s="36">
        <v>28980</v>
      </c>
      <c r="J119" s="36">
        <v>0</v>
      </c>
      <c r="K119" s="36">
        <v>0</v>
      </c>
      <c r="L119" s="37">
        <f>IFERROR(K119/H119,0)</f>
        <v>0</v>
      </c>
      <c r="M119" s="38">
        <f>IFERROR(K119/I119,0)</f>
        <v>0</v>
      </c>
    </row>
    <row r="120" spans="2:13" x14ac:dyDescent="0.25">
      <c r="B120" s="32"/>
      <c r="C120" s="33"/>
      <c r="D120" s="34"/>
      <c r="E120" s="29">
        <v>5671</v>
      </c>
      <c r="F120" s="30" t="s">
        <v>47</v>
      </c>
      <c r="G120" s="35">
        <f>+H120</f>
        <v>58995</v>
      </c>
      <c r="H120" s="36">
        <v>58995</v>
      </c>
      <c r="I120" s="36">
        <v>58995</v>
      </c>
      <c r="J120" s="36">
        <v>14964</v>
      </c>
      <c r="K120" s="36">
        <v>14964</v>
      </c>
      <c r="L120" s="37">
        <f>IFERROR(K120/H120,0)</f>
        <v>0.25364861428934654</v>
      </c>
      <c r="M120" s="38">
        <f>IFERROR(K120/I120,0)</f>
        <v>0.25364861428934654</v>
      </c>
    </row>
    <row r="121" spans="2:13" x14ac:dyDescent="0.25">
      <c r="B121" s="32" t="s">
        <v>107</v>
      </c>
      <c r="C121" s="33"/>
      <c r="D121" s="34" t="s">
        <v>108</v>
      </c>
      <c r="E121" s="29">
        <v>5111</v>
      </c>
      <c r="F121" s="30" t="s">
        <v>37</v>
      </c>
      <c r="G121" s="35">
        <f>+H121</f>
        <v>20700</v>
      </c>
      <c r="H121" s="36">
        <v>20700</v>
      </c>
      <c r="I121" s="36">
        <v>20700</v>
      </c>
      <c r="J121" s="36">
        <v>0</v>
      </c>
      <c r="K121" s="36">
        <v>0</v>
      </c>
      <c r="L121" s="37">
        <f>IFERROR(K121/H121,0)</f>
        <v>0</v>
      </c>
      <c r="M121" s="38">
        <f>IFERROR(K121/I121,0)</f>
        <v>0</v>
      </c>
    </row>
    <row r="122" spans="2:13" x14ac:dyDescent="0.25">
      <c r="B122" s="32"/>
      <c r="C122" s="33"/>
      <c r="D122" s="34"/>
      <c r="E122" s="29">
        <v>5151</v>
      </c>
      <c r="F122" s="30" t="s">
        <v>28</v>
      </c>
      <c r="G122" s="35">
        <f>+H122</f>
        <v>20000</v>
      </c>
      <c r="H122" s="36">
        <v>20000</v>
      </c>
      <c r="I122" s="36">
        <v>20000</v>
      </c>
      <c r="J122" s="36">
        <v>0</v>
      </c>
      <c r="K122" s="36">
        <v>0</v>
      </c>
      <c r="L122" s="37">
        <f>IFERROR(K122/H122,0)</f>
        <v>0</v>
      </c>
      <c r="M122" s="38">
        <f>IFERROR(K122/I122,0)</f>
        <v>0</v>
      </c>
    </row>
    <row r="123" spans="2:13" x14ac:dyDescent="0.25">
      <c r="B123" s="32"/>
      <c r="C123" s="33"/>
      <c r="D123" s="34"/>
      <c r="E123" s="29">
        <v>5411</v>
      </c>
      <c r="F123" s="30" t="s">
        <v>23</v>
      </c>
      <c r="G123" s="35">
        <f>+H123</f>
        <v>350000</v>
      </c>
      <c r="H123" s="36">
        <v>350000</v>
      </c>
      <c r="I123" s="36">
        <v>350000</v>
      </c>
      <c r="J123" s="36">
        <v>0</v>
      </c>
      <c r="K123" s="36">
        <v>0</v>
      </c>
      <c r="L123" s="37">
        <f>IFERROR(K123/H123,0)</f>
        <v>0</v>
      </c>
      <c r="M123" s="38">
        <f>IFERROR(K123/I123,0)</f>
        <v>0</v>
      </c>
    </row>
    <row r="124" spans="2:13" x14ac:dyDescent="0.25">
      <c r="B124" s="32"/>
      <c r="C124" s="33"/>
      <c r="D124" s="34"/>
      <c r="E124" s="29">
        <v>5671</v>
      </c>
      <c r="F124" s="30" t="s">
        <v>47</v>
      </c>
      <c r="G124" s="35">
        <f>+H124</f>
        <v>36225</v>
      </c>
      <c r="H124" s="36">
        <v>36225</v>
      </c>
      <c r="I124" s="36">
        <v>36225</v>
      </c>
      <c r="J124" s="36">
        <v>0</v>
      </c>
      <c r="K124" s="36">
        <v>0</v>
      </c>
      <c r="L124" s="37">
        <f>IFERROR(K124/H124,0)</f>
        <v>0</v>
      </c>
      <c r="M124" s="38">
        <f>IFERROR(K124/I124,0)</f>
        <v>0</v>
      </c>
    </row>
    <row r="125" spans="2:13" x14ac:dyDescent="0.25">
      <c r="B125" s="32"/>
      <c r="C125" s="33"/>
      <c r="D125" s="34"/>
      <c r="E125" s="29">
        <v>5691</v>
      </c>
      <c r="F125" s="30" t="s">
        <v>70</v>
      </c>
      <c r="G125" s="35">
        <f>+H125</f>
        <v>51750</v>
      </c>
      <c r="H125" s="36">
        <v>51750</v>
      </c>
      <c r="I125" s="36">
        <v>51750</v>
      </c>
      <c r="J125" s="36">
        <v>0</v>
      </c>
      <c r="K125" s="36">
        <v>0</v>
      </c>
      <c r="L125" s="37">
        <f>IFERROR(K125/H125,0)</f>
        <v>0</v>
      </c>
      <c r="M125" s="38">
        <f>IFERROR(K125/I125,0)</f>
        <v>0</v>
      </c>
    </row>
    <row r="126" spans="2:13" x14ac:dyDescent="0.25">
      <c r="B126" s="32" t="s">
        <v>109</v>
      </c>
      <c r="C126" s="33"/>
      <c r="D126" s="34" t="s">
        <v>110</v>
      </c>
      <c r="E126" s="29">
        <v>5111</v>
      </c>
      <c r="F126" s="30" t="s">
        <v>37</v>
      </c>
      <c r="G126" s="35">
        <f>+H126</f>
        <v>25875</v>
      </c>
      <c r="H126" s="36">
        <v>25875</v>
      </c>
      <c r="I126" s="36">
        <v>25875</v>
      </c>
      <c r="J126" s="36">
        <v>0</v>
      </c>
      <c r="K126" s="36">
        <v>0</v>
      </c>
      <c r="L126" s="37">
        <f>IFERROR(K126/H126,0)</f>
        <v>0</v>
      </c>
      <c r="M126" s="38">
        <f>IFERROR(K126/I126,0)</f>
        <v>0</v>
      </c>
    </row>
    <row r="127" spans="2:13" x14ac:dyDescent="0.25">
      <c r="B127" s="32"/>
      <c r="C127" s="33"/>
      <c r="D127" s="34"/>
      <c r="E127" s="29">
        <v>5151</v>
      </c>
      <c r="F127" s="30" t="s">
        <v>28</v>
      </c>
      <c r="G127" s="35">
        <f>+H127</f>
        <v>36225</v>
      </c>
      <c r="H127" s="36">
        <v>36225</v>
      </c>
      <c r="I127" s="36">
        <v>36225</v>
      </c>
      <c r="J127" s="36">
        <v>0</v>
      </c>
      <c r="K127" s="36">
        <v>0</v>
      </c>
      <c r="L127" s="37">
        <f>IFERROR(K127/H127,0)</f>
        <v>0</v>
      </c>
      <c r="M127" s="38">
        <f>IFERROR(K127/I127,0)</f>
        <v>0</v>
      </c>
    </row>
    <row r="128" spans="2:13" x14ac:dyDescent="0.25">
      <c r="B128" s="32"/>
      <c r="C128" s="33"/>
      <c r="D128" s="34"/>
      <c r="E128" s="29">
        <v>5671</v>
      </c>
      <c r="F128" s="30" t="s">
        <v>47</v>
      </c>
      <c r="G128" s="35">
        <f>+H128</f>
        <v>20700</v>
      </c>
      <c r="H128" s="36">
        <v>20700</v>
      </c>
      <c r="I128" s="36">
        <v>64700</v>
      </c>
      <c r="J128" s="36">
        <v>17632</v>
      </c>
      <c r="K128" s="36">
        <v>17632</v>
      </c>
      <c r="L128" s="37">
        <f>IFERROR(K128/H128,0)</f>
        <v>0.85178743961352654</v>
      </c>
      <c r="M128" s="38">
        <f>IFERROR(K128/I128,0)</f>
        <v>0.27251931993817619</v>
      </c>
    </row>
    <row r="129" spans="2:13" x14ac:dyDescent="0.25">
      <c r="B129" s="32"/>
      <c r="C129" s="33"/>
      <c r="D129" s="34"/>
      <c r="E129" s="29">
        <v>5691</v>
      </c>
      <c r="F129" s="30" t="s">
        <v>70</v>
      </c>
      <c r="G129" s="35">
        <f>+H129</f>
        <v>155250</v>
      </c>
      <c r="H129" s="36">
        <v>155250</v>
      </c>
      <c r="I129" s="36">
        <v>1157490</v>
      </c>
      <c r="J129" s="36">
        <v>0</v>
      </c>
      <c r="K129" s="36">
        <v>0</v>
      </c>
      <c r="L129" s="37">
        <f>IFERROR(K129/H129,0)</f>
        <v>0</v>
      </c>
      <c r="M129" s="38">
        <f>IFERROR(K129/I129,0)</f>
        <v>0</v>
      </c>
    </row>
    <row r="130" spans="2:13" x14ac:dyDescent="0.25">
      <c r="B130" s="32" t="s">
        <v>111</v>
      </c>
      <c r="C130" s="33"/>
      <c r="D130" s="34" t="s">
        <v>112</v>
      </c>
      <c r="E130" s="29">
        <v>5111</v>
      </c>
      <c r="F130" s="30" t="s">
        <v>37</v>
      </c>
      <c r="G130" s="35">
        <f>+H130</f>
        <v>30000</v>
      </c>
      <c r="H130" s="36">
        <v>30000</v>
      </c>
      <c r="I130" s="36">
        <v>30000</v>
      </c>
      <c r="J130" s="36">
        <v>0</v>
      </c>
      <c r="K130" s="36">
        <v>0</v>
      </c>
      <c r="L130" s="37">
        <f>IFERROR(K130/H130,0)</f>
        <v>0</v>
      </c>
      <c r="M130" s="38">
        <f>IFERROR(K130/I130,0)</f>
        <v>0</v>
      </c>
    </row>
    <row r="131" spans="2:13" x14ac:dyDescent="0.25">
      <c r="B131" s="32"/>
      <c r="C131" s="33"/>
      <c r="D131" s="34"/>
      <c r="E131" s="29">
        <v>5151</v>
      </c>
      <c r="F131" s="30" t="s">
        <v>28</v>
      </c>
      <c r="G131" s="35">
        <f>+H131</f>
        <v>35000</v>
      </c>
      <c r="H131" s="36">
        <v>35000</v>
      </c>
      <c r="I131" s="36">
        <v>35000</v>
      </c>
      <c r="J131" s="36">
        <v>0</v>
      </c>
      <c r="K131" s="36">
        <v>0</v>
      </c>
      <c r="L131" s="37">
        <f>IFERROR(K131/H131,0)</f>
        <v>0</v>
      </c>
      <c r="M131" s="38">
        <f>IFERROR(K131/I131,0)</f>
        <v>0</v>
      </c>
    </row>
    <row r="132" spans="2:13" x14ac:dyDescent="0.25">
      <c r="B132" s="32" t="s">
        <v>113</v>
      </c>
      <c r="C132" s="33"/>
      <c r="D132" s="34" t="s">
        <v>114</v>
      </c>
      <c r="E132" s="29">
        <v>5111</v>
      </c>
      <c r="F132" s="30" t="s">
        <v>37</v>
      </c>
      <c r="G132" s="35">
        <f>+H132</f>
        <v>30000</v>
      </c>
      <c r="H132" s="36">
        <v>30000</v>
      </c>
      <c r="I132" s="36">
        <v>30000</v>
      </c>
      <c r="J132" s="36">
        <v>0</v>
      </c>
      <c r="K132" s="36">
        <v>0</v>
      </c>
      <c r="L132" s="37">
        <f>IFERROR(K132/H132,0)</f>
        <v>0</v>
      </c>
      <c r="M132" s="38">
        <f>IFERROR(K132/I132,0)</f>
        <v>0</v>
      </c>
    </row>
    <row r="133" spans="2:13" x14ac:dyDescent="0.25">
      <c r="B133" s="32"/>
      <c r="C133" s="33"/>
      <c r="D133" s="34"/>
      <c r="E133" s="29">
        <v>5191</v>
      </c>
      <c r="F133" s="30" t="s">
        <v>45</v>
      </c>
      <c r="G133" s="35">
        <f>+H133</f>
        <v>20000</v>
      </c>
      <c r="H133" s="36">
        <v>20000</v>
      </c>
      <c r="I133" s="36">
        <v>20000</v>
      </c>
      <c r="J133" s="36">
        <v>0</v>
      </c>
      <c r="K133" s="36">
        <v>0</v>
      </c>
      <c r="L133" s="37">
        <f>IFERROR(K133/H133,0)</f>
        <v>0</v>
      </c>
      <c r="M133" s="38">
        <f>IFERROR(K133/I133,0)</f>
        <v>0</v>
      </c>
    </row>
    <row r="134" spans="2:13" x14ac:dyDescent="0.25">
      <c r="B134" s="32"/>
      <c r="C134" s="33"/>
      <c r="D134" s="34"/>
      <c r="E134" s="29">
        <v>5231</v>
      </c>
      <c r="F134" s="30" t="s">
        <v>33</v>
      </c>
      <c r="G134" s="35">
        <f>+H134</f>
        <v>20000</v>
      </c>
      <c r="H134" s="36">
        <v>20000</v>
      </c>
      <c r="I134" s="36">
        <v>400000</v>
      </c>
      <c r="J134" s="36">
        <v>0</v>
      </c>
      <c r="K134" s="36">
        <v>0</v>
      </c>
      <c r="L134" s="37">
        <f>IFERROR(K134/H134,0)</f>
        <v>0</v>
      </c>
      <c r="M134" s="38">
        <f>IFERROR(K134/I134,0)</f>
        <v>0</v>
      </c>
    </row>
    <row r="135" spans="2:13" x14ac:dyDescent="0.25">
      <c r="B135" s="32"/>
      <c r="C135" s="33"/>
      <c r="D135" s="34"/>
      <c r="E135" s="29">
        <v>5411</v>
      </c>
      <c r="F135" s="30" t="s">
        <v>23</v>
      </c>
      <c r="G135" s="35">
        <f>+H135</f>
        <v>1000000</v>
      </c>
      <c r="H135" s="36">
        <v>1000000</v>
      </c>
      <c r="I135" s="36">
        <v>4300000</v>
      </c>
      <c r="J135" s="36">
        <v>0</v>
      </c>
      <c r="K135" s="36">
        <v>0</v>
      </c>
      <c r="L135" s="37">
        <f>IFERROR(K135/H135,0)</f>
        <v>0</v>
      </c>
      <c r="M135" s="38">
        <f>IFERROR(K135/I135,0)</f>
        <v>0</v>
      </c>
    </row>
    <row r="136" spans="2:13" x14ac:dyDescent="0.25">
      <c r="B136" s="32"/>
      <c r="C136" s="33"/>
      <c r="D136" s="34"/>
      <c r="E136" s="29">
        <v>5491</v>
      </c>
      <c r="F136" s="30" t="s">
        <v>115</v>
      </c>
      <c r="G136" s="35">
        <f>+H136</f>
        <v>0</v>
      </c>
      <c r="H136" s="36">
        <v>0</v>
      </c>
      <c r="I136" s="36">
        <v>800000</v>
      </c>
      <c r="J136" s="36">
        <v>0</v>
      </c>
      <c r="K136" s="36">
        <v>0</v>
      </c>
      <c r="L136" s="37">
        <f>IFERROR(K136/H136,0)</f>
        <v>0</v>
      </c>
      <c r="M136" s="38">
        <f>IFERROR(K136/I136,0)</f>
        <v>0</v>
      </c>
    </row>
    <row r="137" spans="2:13" x14ac:dyDescent="0.25">
      <c r="B137" s="32"/>
      <c r="C137" s="33"/>
      <c r="D137" s="34"/>
      <c r="E137" s="29">
        <v>5511</v>
      </c>
      <c r="F137" s="30" t="s">
        <v>116</v>
      </c>
      <c r="G137" s="35">
        <f>+H137</f>
        <v>1000000</v>
      </c>
      <c r="H137" s="36">
        <v>1000000</v>
      </c>
      <c r="I137" s="36">
        <v>1000000</v>
      </c>
      <c r="J137" s="36">
        <v>0</v>
      </c>
      <c r="K137" s="36">
        <v>0</v>
      </c>
      <c r="L137" s="37">
        <f>IFERROR(K137/H137,0)</f>
        <v>0</v>
      </c>
      <c r="M137" s="38">
        <f>IFERROR(K137/I137,0)</f>
        <v>0</v>
      </c>
    </row>
    <row r="138" spans="2:13" x14ac:dyDescent="0.25">
      <c r="B138" s="32"/>
      <c r="C138" s="33"/>
      <c r="D138" s="34"/>
      <c r="E138" s="29">
        <v>5641</v>
      </c>
      <c r="F138" s="30" t="s">
        <v>29</v>
      </c>
      <c r="G138" s="35">
        <f>+H138</f>
        <v>30000</v>
      </c>
      <c r="H138" s="36">
        <v>30000</v>
      </c>
      <c r="I138" s="36">
        <v>30000</v>
      </c>
      <c r="J138" s="36">
        <v>0</v>
      </c>
      <c r="K138" s="36">
        <v>0</v>
      </c>
      <c r="L138" s="37">
        <f>IFERROR(K138/H138,0)</f>
        <v>0</v>
      </c>
      <c r="M138" s="38">
        <f>IFERROR(K138/I138,0)</f>
        <v>0</v>
      </c>
    </row>
    <row r="139" spans="2:13" x14ac:dyDescent="0.25">
      <c r="B139" s="32"/>
      <c r="C139" s="33"/>
      <c r="D139" s="34"/>
      <c r="E139" s="29">
        <v>5651</v>
      </c>
      <c r="F139" s="30" t="s">
        <v>24</v>
      </c>
      <c r="G139" s="35">
        <f>+H139</f>
        <v>150000</v>
      </c>
      <c r="H139" s="36">
        <v>150000</v>
      </c>
      <c r="I139" s="36">
        <v>150000</v>
      </c>
      <c r="J139" s="36">
        <v>0</v>
      </c>
      <c r="K139" s="36">
        <v>0</v>
      </c>
      <c r="L139" s="37">
        <f>IFERROR(K139/H139,0)</f>
        <v>0</v>
      </c>
      <c r="M139" s="38">
        <f>IFERROR(K139/I139,0)</f>
        <v>0</v>
      </c>
    </row>
    <row r="140" spans="2:13" x14ac:dyDescent="0.25">
      <c r="B140" s="32" t="s">
        <v>117</v>
      </c>
      <c r="C140" s="33"/>
      <c r="D140" s="34" t="s">
        <v>118</v>
      </c>
      <c r="E140" s="29">
        <v>5111</v>
      </c>
      <c r="F140" s="30" t="s">
        <v>37</v>
      </c>
      <c r="G140" s="35">
        <f>+H140</f>
        <v>200000</v>
      </c>
      <c r="H140" s="36">
        <v>200000</v>
      </c>
      <c r="I140" s="36">
        <v>200000</v>
      </c>
      <c r="J140" s="36">
        <v>0</v>
      </c>
      <c r="K140" s="36">
        <v>0</v>
      </c>
      <c r="L140" s="37">
        <f>IFERROR(K140/H140,0)</f>
        <v>0</v>
      </c>
      <c r="M140" s="38">
        <f>IFERROR(K140/I140,0)</f>
        <v>0</v>
      </c>
    </row>
    <row r="141" spans="2:13" x14ac:dyDescent="0.25">
      <c r="B141" s="32"/>
      <c r="C141" s="33"/>
      <c r="D141" s="34"/>
      <c r="E141" s="29">
        <v>5151</v>
      </c>
      <c r="F141" s="30" t="s">
        <v>28</v>
      </c>
      <c r="G141" s="35">
        <f>+H141</f>
        <v>500000</v>
      </c>
      <c r="H141" s="36">
        <v>500000</v>
      </c>
      <c r="I141" s="36">
        <v>400000</v>
      </c>
      <c r="J141" s="36">
        <v>0</v>
      </c>
      <c r="K141" s="36">
        <v>0</v>
      </c>
      <c r="L141" s="37">
        <f>IFERROR(K141/H141,0)</f>
        <v>0</v>
      </c>
      <c r="M141" s="38">
        <f>IFERROR(K141/I141,0)</f>
        <v>0</v>
      </c>
    </row>
    <row r="142" spans="2:13" x14ac:dyDescent="0.25">
      <c r="B142" s="32"/>
      <c r="C142" s="33"/>
      <c r="D142" s="34"/>
      <c r="E142" s="29">
        <v>5211</v>
      </c>
      <c r="F142" s="30" t="s">
        <v>46</v>
      </c>
      <c r="G142" s="35">
        <f>+H142</f>
        <v>0</v>
      </c>
      <c r="H142" s="36">
        <v>0</v>
      </c>
      <c r="I142" s="36">
        <v>55000</v>
      </c>
      <c r="J142" s="36">
        <v>0</v>
      </c>
      <c r="K142" s="36">
        <v>0</v>
      </c>
      <c r="L142" s="37">
        <f>IFERROR(K142/H142,0)</f>
        <v>0</v>
      </c>
      <c r="M142" s="38">
        <f>IFERROR(K142/I142,0)</f>
        <v>0</v>
      </c>
    </row>
    <row r="143" spans="2:13" x14ac:dyDescent="0.25">
      <c r="B143" s="32"/>
      <c r="C143" s="33"/>
      <c r="D143" s="34"/>
      <c r="E143" s="29">
        <v>5411</v>
      </c>
      <c r="F143" s="30" t="s">
        <v>23</v>
      </c>
      <c r="G143" s="35">
        <f>+H143</f>
        <v>1000000</v>
      </c>
      <c r="H143" s="36">
        <v>1000000</v>
      </c>
      <c r="I143" s="36">
        <v>1000000</v>
      </c>
      <c r="J143" s="36">
        <v>0</v>
      </c>
      <c r="K143" s="36">
        <v>0</v>
      </c>
      <c r="L143" s="37">
        <f>IFERROR(K143/H143,0)</f>
        <v>0</v>
      </c>
      <c r="M143" s="38">
        <f>IFERROR(K143/I143,0)</f>
        <v>0</v>
      </c>
    </row>
    <row r="144" spans="2:13" x14ac:dyDescent="0.25">
      <c r="B144" s="32"/>
      <c r="C144" s="33"/>
      <c r="D144" s="34"/>
      <c r="E144" s="29">
        <v>5671</v>
      </c>
      <c r="F144" s="30" t="s">
        <v>47</v>
      </c>
      <c r="G144" s="35">
        <f>+H144</f>
        <v>0</v>
      </c>
      <c r="H144" s="36">
        <v>0</v>
      </c>
      <c r="I144" s="36">
        <v>250000</v>
      </c>
      <c r="J144" s="36">
        <v>0</v>
      </c>
      <c r="K144" s="36">
        <v>0</v>
      </c>
      <c r="L144" s="37">
        <f>IFERROR(K144/H144,0)</f>
        <v>0</v>
      </c>
      <c r="M144" s="38">
        <f>IFERROR(K144/I144,0)</f>
        <v>0</v>
      </c>
    </row>
    <row r="145" spans="2:13" x14ac:dyDescent="0.25">
      <c r="B145" s="32"/>
      <c r="C145" s="33"/>
      <c r="D145" s="34"/>
      <c r="E145" s="29">
        <v>5691</v>
      </c>
      <c r="F145" s="30" t="s">
        <v>70</v>
      </c>
      <c r="G145" s="35">
        <f>+H145</f>
        <v>1000000</v>
      </c>
      <c r="H145" s="36">
        <v>1000000</v>
      </c>
      <c r="I145" s="36">
        <v>0</v>
      </c>
      <c r="J145" s="36">
        <v>0</v>
      </c>
      <c r="K145" s="36">
        <v>0</v>
      </c>
      <c r="L145" s="37">
        <f>IFERROR(K145/H145,0)</f>
        <v>0</v>
      </c>
      <c r="M145" s="38">
        <f>IFERROR(K145/I145,0)</f>
        <v>0</v>
      </c>
    </row>
    <row r="146" spans="2:13" x14ac:dyDescent="0.25">
      <c r="B146" s="32" t="s">
        <v>119</v>
      </c>
      <c r="C146" s="33"/>
      <c r="D146" s="34" t="s">
        <v>120</v>
      </c>
      <c r="E146" s="29">
        <v>5111</v>
      </c>
      <c r="F146" s="30" t="s">
        <v>37</v>
      </c>
      <c r="G146" s="35">
        <f>+H146</f>
        <v>0</v>
      </c>
      <c r="H146" s="36">
        <v>0</v>
      </c>
      <c r="I146" s="36">
        <v>40000</v>
      </c>
      <c r="J146" s="36">
        <v>0</v>
      </c>
      <c r="K146" s="36">
        <v>0</v>
      </c>
      <c r="L146" s="37">
        <f>IFERROR(K146/H146,0)</f>
        <v>0</v>
      </c>
      <c r="M146" s="38">
        <f>IFERROR(K146/I146,0)</f>
        <v>0</v>
      </c>
    </row>
    <row r="147" spans="2:13" x14ac:dyDescent="0.25">
      <c r="B147" s="32"/>
      <c r="C147" s="33"/>
      <c r="D147" s="34"/>
      <c r="E147" s="29">
        <v>5151</v>
      </c>
      <c r="F147" s="30" t="s">
        <v>28</v>
      </c>
      <c r="G147" s="35">
        <f>+H147</f>
        <v>0</v>
      </c>
      <c r="H147" s="36">
        <v>0</v>
      </c>
      <c r="I147" s="36">
        <v>50000</v>
      </c>
      <c r="J147" s="36">
        <v>0</v>
      </c>
      <c r="K147" s="36">
        <v>0</v>
      </c>
      <c r="L147" s="37">
        <f>IFERROR(K147/H147,0)</f>
        <v>0</v>
      </c>
      <c r="M147" s="38">
        <f>IFERROR(K147/I147,0)</f>
        <v>0</v>
      </c>
    </row>
    <row r="148" spans="2:13" x14ac:dyDescent="0.25">
      <c r="B148" s="32"/>
      <c r="C148" s="33"/>
      <c r="D148" s="34"/>
      <c r="E148" s="29">
        <v>5191</v>
      </c>
      <c r="F148" s="30" t="s">
        <v>45</v>
      </c>
      <c r="G148" s="35">
        <f>+H148</f>
        <v>0</v>
      </c>
      <c r="H148" s="36">
        <v>0</v>
      </c>
      <c r="I148" s="36">
        <v>62625</v>
      </c>
      <c r="J148" s="36">
        <v>0</v>
      </c>
      <c r="K148" s="36">
        <v>0</v>
      </c>
      <c r="L148" s="37">
        <f>IFERROR(K148/H148,0)</f>
        <v>0</v>
      </c>
      <c r="M148" s="38">
        <f>IFERROR(K148/I148,0)</f>
        <v>0</v>
      </c>
    </row>
    <row r="149" spans="2:13" x14ac:dyDescent="0.25">
      <c r="B149" s="32"/>
      <c r="C149" s="33"/>
      <c r="D149" s="34"/>
      <c r="E149" s="29">
        <v>5211</v>
      </c>
      <c r="F149" s="30" t="s">
        <v>46</v>
      </c>
      <c r="G149" s="35">
        <f>+H149</f>
        <v>0</v>
      </c>
      <c r="H149" s="36">
        <v>0</v>
      </c>
      <c r="I149" s="36">
        <v>150000</v>
      </c>
      <c r="J149" s="36">
        <v>0</v>
      </c>
      <c r="K149" s="36">
        <v>0</v>
      </c>
      <c r="L149" s="37">
        <f>IFERROR(K149/H149,0)</f>
        <v>0</v>
      </c>
      <c r="M149" s="38">
        <f>IFERROR(K149/I149,0)</f>
        <v>0</v>
      </c>
    </row>
    <row r="150" spans="2:13" x14ac:dyDescent="0.25">
      <c r="B150" s="32"/>
      <c r="C150" s="33"/>
      <c r="D150" s="34"/>
      <c r="E150" s="29">
        <v>5411</v>
      </c>
      <c r="F150" s="30" t="s">
        <v>23</v>
      </c>
      <c r="G150" s="35">
        <f>+H150</f>
        <v>0</v>
      </c>
      <c r="H150" s="36">
        <v>0</v>
      </c>
      <c r="I150" s="36">
        <v>647020</v>
      </c>
      <c r="J150" s="36">
        <v>0</v>
      </c>
      <c r="K150" s="36">
        <v>0</v>
      </c>
      <c r="L150" s="37">
        <f>IFERROR(K150/H150,0)</f>
        <v>0</v>
      </c>
      <c r="M150" s="38">
        <f>IFERROR(K150/I150,0)</f>
        <v>0</v>
      </c>
    </row>
    <row r="151" spans="2:13" x14ac:dyDescent="0.25">
      <c r="B151" s="32" t="s">
        <v>121</v>
      </c>
      <c r="C151" s="33"/>
      <c r="D151" s="34" t="s">
        <v>122</v>
      </c>
      <c r="E151" s="29">
        <v>5151</v>
      </c>
      <c r="F151" s="30" t="s">
        <v>28</v>
      </c>
      <c r="G151" s="35">
        <f>+H151</f>
        <v>0</v>
      </c>
      <c r="H151" s="36">
        <v>0</v>
      </c>
      <c r="I151" s="36">
        <v>1000</v>
      </c>
      <c r="J151" s="36">
        <v>0</v>
      </c>
      <c r="K151" s="36">
        <v>0</v>
      </c>
      <c r="L151" s="37">
        <f>IFERROR(K151/H151,0)</f>
        <v>0</v>
      </c>
      <c r="M151" s="38">
        <f>IFERROR(K151/I151,0)</f>
        <v>0</v>
      </c>
    </row>
    <row r="152" spans="2:13" x14ac:dyDescent="0.25">
      <c r="B152" s="32"/>
      <c r="C152" s="33"/>
      <c r="D152" s="34"/>
      <c r="E152" s="29">
        <v>5191</v>
      </c>
      <c r="F152" s="30" t="s">
        <v>45</v>
      </c>
      <c r="G152" s="35">
        <f>+H152</f>
        <v>0</v>
      </c>
      <c r="H152" s="36">
        <v>0</v>
      </c>
      <c r="I152" s="36">
        <v>10000</v>
      </c>
      <c r="J152" s="36">
        <v>0</v>
      </c>
      <c r="K152" s="36">
        <v>0</v>
      </c>
      <c r="L152" s="37">
        <f>IFERROR(K152/H152,0)</f>
        <v>0</v>
      </c>
      <c r="M152" s="38">
        <f>IFERROR(K152/I152,0)</f>
        <v>0</v>
      </c>
    </row>
    <row r="153" spans="2:13" x14ac:dyDescent="0.25">
      <c r="B153" s="32"/>
      <c r="C153" s="33"/>
      <c r="D153" s="34"/>
      <c r="E153" s="29">
        <v>5231</v>
      </c>
      <c r="F153" s="30" t="s">
        <v>33</v>
      </c>
      <c r="G153" s="35">
        <f>+H153</f>
        <v>0</v>
      </c>
      <c r="H153" s="36">
        <v>0</v>
      </c>
      <c r="I153" s="36">
        <v>12000</v>
      </c>
      <c r="J153" s="36">
        <v>0</v>
      </c>
      <c r="K153" s="36">
        <v>0</v>
      </c>
      <c r="L153" s="37">
        <f>IFERROR(K153/H153,0)</f>
        <v>0</v>
      </c>
      <c r="M153" s="38">
        <f>IFERROR(K153/I153,0)</f>
        <v>0</v>
      </c>
    </row>
    <row r="154" spans="2:13" x14ac:dyDescent="0.25">
      <c r="B154" s="32"/>
      <c r="C154" s="33"/>
      <c r="D154" s="34"/>
      <c r="E154" s="29">
        <v>5411</v>
      </c>
      <c r="F154" s="30" t="s">
        <v>23</v>
      </c>
      <c r="G154" s="35">
        <f>+H154</f>
        <v>0</v>
      </c>
      <c r="H154" s="36">
        <v>0</v>
      </c>
      <c r="I154" s="36">
        <v>290000</v>
      </c>
      <c r="J154" s="36">
        <v>0</v>
      </c>
      <c r="K154" s="36">
        <v>0</v>
      </c>
      <c r="L154" s="37">
        <f>IFERROR(K154/H154,0)</f>
        <v>0</v>
      </c>
      <c r="M154" s="38">
        <f>IFERROR(K154/I154,0)</f>
        <v>0</v>
      </c>
    </row>
    <row r="155" spans="2:13" x14ac:dyDescent="0.25">
      <c r="B155" s="32"/>
      <c r="C155" s="33"/>
      <c r="D155" s="34"/>
      <c r="E155" s="29">
        <v>5811</v>
      </c>
      <c r="F155" s="30" t="s">
        <v>25</v>
      </c>
      <c r="G155" s="35">
        <f>+H155</f>
        <v>0</v>
      </c>
      <c r="H155" s="36">
        <v>0</v>
      </c>
      <c r="I155" s="36">
        <v>1000000</v>
      </c>
      <c r="J155" s="36">
        <v>0</v>
      </c>
      <c r="K155" s="36">
        <v>0</v>
      </c>
      <c r="L155" s="37">
        <f>IFERROR(K155/H155,0)</f>
        <v>0</v>
      </c>
      <c r="M155" s="38">
        <f>IFERROR(K155/I155,0)</f>
        <v>0</v>
      </c>
    </row>
    <row r="156" spans="2:13" x14ac:dyDescent="0.25">
      <c r="B156" s="32" t="s">
        <v>123</v>
      </c>
      <c r="C156" s="33"/>
      <c r="D156" s="34" t="s">
        <v>124</v>
      </c>
      <c r="E156" s="29">
        <v>5151</v>
      </c>
      <c r="F156" s="30" t="s">
        <v>28</v>
      </c>
      <c r="G156" s="35">
        <f>+H156</f>
        <v>0</v>
      </c>
      <c r="H156" s="36">
        <v>0</v>
      </c>
      <c r="I156" s="36">
        <v>32000</v>
      </c>
      <c r="J156" s="36">
        <v>0</v>
      </c>
      <c r="K156" s="36">
        <v>0</v>
      </c>
      <c r="L156" s="37">
        <f>IFERROR(K156/H156,0)</f>
        <v>0</v>
      </c>
      <c r="M156" s="38">
        <f>IFERROR(K156/I156,0)</f>
        <v>0</v>
      </c>
    </row>
    <row r="157" spans="2:13" x14ac:dyDescent="0.25">
      <c r="B157" s="32"/>
      <c r="C157" s="33"/>
      <c r="D157" s="34"/>
      <c r="E157" s="29">
        <v>5211</v>
      </c>
      <c r="F157" s="30" t="s">
        <v>46</v>
      </c>
      <c r="G157" s="35">
        <f>+H157</f>
        <v>0</v>
      </c>
      <c r="H157" s="36">
        <v>0</v>
      </c>
      <c r="I157" s="36">
        <v>20000</v>
      </c>
      <c r="J157" s="36">
        <v>0</v>
      </c>
      <c r="K157" s="36">
        <v>0</v>
      </c>
      <c r="L157" s="37">
        <f>IFERROR(K157/H157,0)</f>
        <v>0</v>
      </c>
      <c r="M157" s="38">
        <f>IFERROR(K157/I157,0)</f>
        <v>0</v>
      </c>
    </row>
    <row r="158" spans="2:13" x14ac:dyDescent="0.25">
      <c r="B158" s="32"/>
      <c r="C158" s="33"/>
      <c r="D158" s="34"/>
      <c r="E158" s="29">
        <v>5311</v>
      </c>
      <c r="F158" s="30" t="s">
        <v>80</v>
      </c>
      <c r="G158" s="35">
        <f>+H158</f>
        <v>0</v>
      </c>
      <c r="H158" s="36">
        <v>0</v>
      </c>
      <c r="I158" s="36">
        <v>50000</v>
      </c>
      <c r="J158" s="36">
        <v>0</v>
      </c>
      <c r="K158" s="36">
        <v>0</v>
      </c>
      <c r="L158" s="37">
        <f>IFERROR(K158/H158,0)</f>
        <v>0</v>
      </c>
      <c r="M158" s="38">
        <f>IFERROR(K158/I158,0)</f>
        <v>0</v>
      </c>
    </row>
    <row r="159" spans="2:13" x14ac:dyDescent="0.25">
      <c r="B159" s="32"/>
      <c r="C159" s="33"/>
      <c r="D159" s="34"/>
      <c r="E159" s="29">
        <v>5322</v>
      </c>
      <c r="F159" s="30" t="s">
        <v>81</v>
      </c>
      <c r="G159" s="35">
        <f>+H159</f>
        <v>0</v>
      </c>
      <c r="H159" s="36">
        <v>0</v>
      </c>
      <c r="I159" s="36">
        <v>100000</v>
      </c>
      <c r="J159" s="36">
        <v>0</v>
      </c>
      <c r="K159" s="36">
        <v>0</v>
      </c>
      <c r="L159" s="37">
        <f>IFERROR(K159/H159,0)</f>
        <v>0</v>
      </c>
      <c r="M159" s="38">
        <f>IFERROR(K159/I159,0)</f>
        <v>0</v>
      </c>
    </row>
    <row r="160" spans="2:13" x14ac:dyDescent="0.25">
      <c r="B160" s="32"/>
      <c r="C160" s="33"/>
      <c r="D160" s="34"/>
      <c r="E160" s="29">
        <v>5411</v>
      </c>
      <c r="F160" s="30" t="s">
        <v>23</v>
      </c>
      <c r="G160" s="35">
        <f>+H160</f>
        <v>0</v>
      </c>
      <c r="H160" s="36">
        <v>0</v>
      </c>
      <c r="I160" s="36">
        <v>252503</v>
      </c>
      <c r="J160" s="36">
        <v>0</v>
      </c>
      <c r="K160" s="36">
        <v>0</v>
      </c>
      <c r="L160" s="37">
        <f>IFERROR(K160/H160,0)</f>
        <v>0</v>
      </c>
      <c r="M160" s="38">
        <f>IFERROR(K160/I160,0)</f>
        <v>0</v>
      </c>
    </row>
    <row r="161" spans="2:13" x14ac:dyDescent="0.25">
      <c r="B161" s="32"/>
      <c r="C161" s="33"/>
      <c r="D161" s="34"/>
      <c r="E161" s="29">
        <v>5691</v>
      </c>
      <c r="F161" s="30" t="s">
        <v>70</v>
      </c>
      <c r="G161" s="35">
        <f>+H161</f>
        <v>0</v>
      </c>
      <c r="H161" s="36">
        <v>0</v>
      </c>
      <c r="I161" s="36">
        <v>50000</v>
      </c>
      <c r="J161" s="36">
        <v>0</v>
      </c>
      <c r="K161" s="36">
        <v>0</v>
      </c>
      <c r="L161" s="37">
        <f>IFERROR(K161/H161,0)</f>
        <v>0</v>
      </c>
      <c r="M161" s="38">
        <f>IFERROR(K161/I161,0)</f>
        <v>0</v>
      </c>
    </row>
    <row r="162" spans="2:13" x14ac:dyDescent="0.25">
      <c r="B162" s="32" t="s">
        <v>125</v>
      </c>
      <c r="C162" s="33"/>
      <c r="D162" s="34" t="s">
        <v>126</v>
      </c>
      <c r="E162" s="29">
        <v>5111</v>
      </c>
      <c r="F162" s="30" t="s">
        <v>37</v>
      </c>
      <c r="G162" s="35">
        <f>+H162</f>
        <v>0</v>
      </c>
      <c r="H162" s="36">
        <v>0</v>
      </c>
      <c r="I162" s="36">
        <v>15000</v>
      </c>
      <c r="J162" s="36">
        <v>0</v>
      </c>
      <c r="K162" s="36">
        <v>0</v>
      </c>
      <c r="L162" s="37">
        <f>IFERROR(K162/H162,0)</f>
        <v>0</v>
      </c>
      <c r="M162" s="38">
        <f>IFERROR(K162/I162,0)</f>
        <v>0</v>
      </c>
    </row>
    <row r="163" spans="2:13" x14ac:dyDescent="0.25">
      <c r="B163" s="32"/>
      <c r="C163" s="33"/>
      <c r="D163" s="34"/>
      <c r="E163" s="29">
        <v>5151</v>
      </c>
      <c r="F163" s="30" t="s">
        <v>28</v>
      </c>
      <c r="G163" s="35">
        <f>+H163</f>
        <v>0</v>
      </c>
      <c r="H163" s="36">
        <v>0</v>
      </c>
      <c r="I163" s="36">
        <v>75000</v>
      </c>
      <c r="J163" s="36">
        <v>0</v>
      </c>
      <c r="K163" s="36">
        <v>0</v>
      </c>
      <c r="L163" s="37">
        <f>IFERROR(K163/H163,0)</f>
        <v>0</v>
      </c>
      <c r="M163" s="38">
        <f>IFERROR(K163/I163,0)</f>
        <v>0</v>
      </c>
    </row>
    <row r="164" spans="2:13" x14ac:dyDescent="0.25">
      <c r="B164" s="32"/>
      <c r="C164" s="33"/>
      <c r="D164" s="34"/>
      <c r="E164" s="29">
        <v>5152</v>
      </c>
      <c r="F164" s="30" t="s">
        <v>32</v>
      </c>
      <c r="G164" s="35">
        <f>+H164</f>
        <v>0</v>
      </c>
      <c r="H164" s="36">
        <v>0</v>
      </c>
      <c r="I164" s="36">
        <v>45000</v>
      </c>
      <c r="J164" s="36">
        <v>0</v>
      </c>
      <c r="K164" s="36">
        <v>0</v>
      </c>
      <c r="L164" s="37">
        <f>IFERROR(K164/H164,0)</f>
        <v>0</v>
      </c>
      <c r="M164" s="38">
        <f>IFERROR(K164/I164,0)</f>
        <v>0</v>
      </c>
    </row>
    <row r="165" spans="2:13" x14ac:dyDescent="0.25">
      <c r="B165" s="32" t="s">
        <v>127</v>
      </c>
      <c r="C165" s="33"/>
      <c r="D165" s="34" t="s">
        <v>128</v>
      </c>
      <c r="E165" s="29">
        <v>5151</v>
      </c>
      <c r="F165" s="30" t="s">
        <v>28</v>
      </c>
      <c r="G165" s="35">
        <f>+H165</f>
        <v>0</v>
      </c>
      <c r="H165" s="36">
        <v>0</v>
      </c>
      <c r="I165" s="36">
        <v>200000</v>
      </c>
      <c r="J165" s="36">
        <v>62804.69</v>
      </c>
      <c r="K165" s="36">
        <v>62804.69</v>
      </c>
      <c r="L165" s="37">
        <f>IFERROR(K165/H165,0)</f>
        <v>0</v>
      </c>
      <c r="M165" s="38">
        <f>IFERROR(K165/I165,0)</f>
        <v>0.31402345000000004</v>
      </c>
    </row>
    <row r="166" spans="2:13" x14ac:dyDescent="0.25">
      <c r="B166" s="32"/>
      <c r="C166" s="33"/>
      <c r="D166" s="34"/>
      <c r="E166" s="29">
        <v>5152</v>
      </c>
      <c r="F166" s="30" t="s">
        <v>32</v>
      </c>
      <c r="G166" s="35">
        <f>+H166</f>
        <v>0</v>
      </c>
      <c r="H166" s="36">
        <v>0</v>
      </c>
      <c r="I166" s="36">
        <v>26780</v>
      </c>
      <c r="J166" s="36">
        <v>0</v>
      </c>
      <c r="K166" s="36">
        <v>0</v>
      </c>
      <c r="L166" s="37">
        <f>IFERROR(K166/H166,0)</f>
        <v>0</v>
      </c>
      <c r="M166" s="38">
        <f>IFERROR(K166/I166,0)</f>
        <v>0</v>
      </c>
    </row>
    <row r="167" spans="2:13" x14ac:dyDescent="0.25">
      <c r="B167" s="32"/>
      <c r="C167" s="33"/>
      <c r="D167" s="34"/>
      <c r="E167" s="29">
        <v>5191</v>
      </c>
      <c r="F167" s="30" t="s">
        <v>45</v>
      </c>
      <c r="G167" s="35">
        <f>+H167</f>
        <v>0</v>
      </c>
      <c r="H167" s="36">
        <v>0</v>
      </c>
      <c r="I167" s="36">
        <v>16068</v>
      </c>
      <c r="J167" s="36">
        <v>0</v>
      </c>
      <c r="K167" s="36">
        <v>0</v>
      </c>
      <c r="L167" s="37">
        <f>IFERROR(K167/H167,0)</f>
        <v>0</v>
      </c>
      <c r="M167" s="38">
        <f>IFERROR(K167/I167,0)</f>
        <v>0</v>
      </c>
    </row>
    <row r="168" spans="2:13" x14ac:dyDescent="0.25">
      <c r="B168" s="32"/>
      <c r="C168" s="33"/>
      <c r="D168" s="34"/>
      <c r="E168" s="29">
        <v>5641</v>
      </c>
      <c r="F168" s="30" t="s">
        <v>29</v>
      </c>
      <c r="G168" s="35">
        <f>+H168</f>
        <v>0</v>
      </c>
      <c r="H168" s="36">
        <v>0</v>
      </c>
      <c r="I168" s="36">
        <v>37493</v>
      </c>
      <c r="J168" s="36">
        <v>0</v>
      </c>
      <c r="K168" s="36">
        <v>0</v>
      </c>
      <c r="L168" s="37">
        <f>IFERROR(K168/H168,0)</f>
        <v>0</v>
      </c>
      <c r="M168" s="38">
        <f>IFERROR(K168/I168,0)</f>
        <v>0</v>
      </c>
    </row>
    <row r="169" spans="2:13" x14ac:dyDescent="0.25">
      <c r="B169" s="32"/>
      <c r="C169" s="33"/>
      <c r="D169" s="34"/>
      <c r="E169" s="29">
        <v>5663</v>
      </c>
      <c r="F169" s="30" t="s">
        <v>56</v>
      </c>
      <c r="G169" s="35">
        <f>+H169</f>
        <v>0</v>
      </c>
      <c r="H169" s="36">
        <v>0</v>
      </c>
      <c r="I169" s="36">
        <v>600000</v>
      </c>
      <c r="J169" s="36">
        <v>0</v>
      </c>
      <c r="K169" s="36">
        <v>0</v>
      </c>
      <c r="L169" s="37">
        <f>IFERROR(K169/H169,0)</f>
        <v>0</v>
      </c>
      <c r="M169" s="38">
        <f>IFERROR(K169/I169,0)</f>
        <v>0</v>
      </c>
    </row>
    <row r="170" spans="2:13" x14ac:dyDescent="0.25">
      <c r="B170" s="32"/>
      <c r="C170" s="33"/>
      <c r="D170" s="34"/>
      <c r="E170" s="29">
        <v>5911</v>
      </c>
      <c r="F170" s="30" t="s">
        <v>34</v>
      </c>
      <c r="G170" s="35">
        <f>+H170</f>
        <v>0</v>
      </c>
      <c r="H170" s="36">
        <v>0</v>
      </c>
      <c r="I170" s="36">
        <v>207000</v>
      </c>
      <c r="J170" s="36">
        <v>0</v>
      </c>
      <c r="K170" s="36">
        <v>0</v>
      </c>
      <c r="L170" s="37">
        <f>IFERROR(K170/H170,0)</f>
        <v>0</v>
      </c>
      <c r="M170" s="38">
        <f>IFERROR(K170/I170,0)</f>
        <v>0</v>
      </c>
    </row>
    <row r="171" spans="2:13" x14ac:dyDescent="0.25">
      <c r="B171" s="32"/>
      <c r="C171" s="33"/>
      <c r="D171" s="34"/>
      <c r="E171" s="39"/>
      <c r="F171" s="40"/>
      <c r="G171" s="44"/>
      <c r="H171" s="44"/>
      <c r="I171" s="44"/>
      <c r="J171" s="44"/>
      <c r="K171" s="44"/>
      <c r="L171" s="41"/>
      <c r="M171" s="42"/>
    </row>
    <row r="172" spans="2:13" x14ac:dyDescent="0.25">
      <c r="B172" s="32"/>
      <c r="C172" s="33"/>
      <c r="D172" s="27"/>
      <c r="E172" s="43"/>
      <c r="F172" s="27"/>
      <c r="G172" s="27"/>
      <c r="H172" s="27"/>
      <c r="I172" s="27"/>
      <c r="J172" s="27"/>
      <c r="K172" s="27"/>
      <c r="L172" s="27"/>
      <c r="M172" s="28"/>
    </row>
    <row r="173" spans="2:13" ht="13.2" customHeight="1" x14ac:dyDescent="0.25">
      <c r="B173" s="67" t="s">
        <v>14</v>
      </c>
      <c r="C173" s="68"/>
      <c r="D173" s="68"/>
      <c r="E173" s="68"/>
      <c r="F173" s="68"/>
      <c r="G173" s="7">
        <f>SUM(G9:G170)</f>
        <v>32652609.5</v>
      </c>
      <c r="H173" s="7">
        <f>SUM(H9:H170)</f>
        <v>32652609.5</v>
      </c>
      <c r="I173" s="7">
        <f>SUM(I9:I170)</f>
        <v>73852604.5</v>
      </c>
      <c r="J173" s="7">
        <f>SUM(J9:J170)</f>
        <v>4930724.7400000012</v>
      </c>
      <c r="K173" s="7">
        <f>SUM(K9:K170)</f>
        <v>4930724.7400000012</v>
      </c>
      <c r="L173" s="8">
        <f>IFERROR(K173/H173,0)</f>
        <v>0.15100553418249776</v>
      </c>
      <c r="M173" s="9">
        <f>IFERROR(K173/I173,0)</f>
        <v>6.6764398810065004E-2</v>
      </c>
    </row>
    <row r="174" spans="2:13" ht="4.8" customHeight="1" x14ac:dyDescent="0.25">
      <c r="B174" s="32"/>
      <c r="C174" s="33"/>
      <c r="D174" s="27"/>
      <c r="E174" s="43"/>
      <c r="F174" s="27"/>
      <c r="G174" s="27"/>
      <c r="H174" s="27"/>
      <c r="I174" s="27"/>
      <c r="J174" s="27"/>
      <c r="K174" s="27"/>
      <c r="L174" s="27"/>
      <c r="M174" s="28"/>
    </row>
    <row r="175" spans="2:13" ht="13.2" customHeight="1" x14ac:dyDescent="0.25">
      <c r="B175" s="69" t="s">
        <v>15</v>
      </c>
      <c r="C175" s="66"/>
      <c r="D175" s="66"/>
      <c r="E175" s="21"/>
      <c r="F175" s="26"/>
      <c r="G175" s="27"/>
      <c r="H175" s="27"/>
      <c r="I175" s="27"/>
      <c r="J175" s="27"/>
      <c r="K175" s="27"/>
      <c r="L175" s="27"/>
      <c r="M175" s="28"/>
    </row>
    <row r="176" spans="2:13" ht="13.2" customHeight="1" x14ac:dyDescent="0.25">
      <c r="B176" s="25"/>
      <c r="C176" s="66" t="s">
        <v>16</v>
      </c>
      <c r="D176" s="66"/>
      <c r="E176" s="21"/>
      <c r="F176" s="26"/>
      <c r="G176" s="27"/>
      <c r="H176" s="27"/>
      <c r="I176" s="27"/>
      <c r="J176" s="27"/>
      <c r="K176" s="27"/>
      <c r="L176" s="27"/>
      <c r="M176" s="28"/>
    </row>
    <row r="177" spans="2:13" ht="6" customHeight="1" x14ac:dyDescent="0.25">
      <c r="B177" s="45"/>
      <c r="C177" s="46"/>
      <c r="D177" s="46"/>
      <c r="E177" s="39"/>
      <c r="F177" s="46"/>
      <c r="G177" s="27"/>
      <c r="H177" s="27"/>
      <c r="I177" s="27"/>
      <c r="J177" s="27"/>
      <c r="K177" s="27"/>
      <c r="L177" s="27"/>
      <c r="M177" s="28"/>
    </row>
    <row r="178" spans="2:13" x14ac:dyDescent="0.25">
      <c r="B178" s="32" t="s">
        <v>73</v>
      </c>
      <c r="C178" s="33"/>
      <c r="D178" s="27" t="s">
        <v>74</v>
      </c>
      <c r="E178" s="43">
        <v>6141</v>
      </c>
      <c r="F178" s="27" t="s">
        <v>129</v>
      </c>
      <c r="G178" s="35">
        <f>+H178</f>
        <v>66368490</v>
      </c>
      <c r="H178" s="36">
        <v>66368490</v>
      </c>
      <c r="I178" s="36">
        <v>53834082.670000002</v>
      </c>
      <c r="J178" s="36">
        <v>0</v>
      </c>
      <c r="K178" s="36">
        <v>0</v>
      </c>
      <c r="L178" s="37">
        <f>IFERROR(K178/H178,0)</f>
        <v>0</v>
      </c>
      <c r="M178" s="38">
        <f>IFERROR(K178/I178,0)</f>
        <v>0</v>
      </c>
    </row>
    <row r="179" spans="2:13" x14ac:dyDescent="0.25">
      <c r="B179" s="32" t="s">
        <v>88</v>
      </c>
      <c r="C179" s="33"/>
      <c r="D179" s="27" t="s">
        <v>89</v>
      </c>
      <c r="E179" s="43">
        <v>6311</v>
      </c>
      <c r="F179" s="27" t="s">
        <v>130</v>
      </c>
      <c r="G179" s="35">
        <f>+H179</f>
        <v>200000</v>
      </c>
      <c r="H179" s="36">
        <v>200000</v>
      </c>
      <c r="I179" s="36">
        <v>200000</v>
      </c>
      <c r="J179" s="36">
        <v>0</v>
      </c>
      <c r="K179" s="36">
        <v>0</v>
      </c>
      <c r="L179" s="37">
        <f>IFERROR(K179/H179,0)</f>
        <v>0</v>
      </c>
      <c r="M179" s="38">
        <f>IFERROR(K179/I179,0)</f>
        <v>0</v>
      </c>
    </row>
    <row r="180" spans="2:13" x14ac:dyDescent="0.25">
      <c r="B180" s="32" t="s">
        <v>131</v>
      </c>
      <c r="C180" s="33"/>
      <c r="D180" s="27" t="s">
        <v>132</v>
      </c>
      <c r="E180" s="43">
        <v>6111</v>
      </c>
      <c r="F180" s="27" t="s">
        <v>133</v>
      </c>
      <c r="G180" s="35">
        <f>+H180</f>
        <v>0</v>
      </c>
      <c r="H180" s="36">
        <v>0</v>
      </c>
      <c r="I180" s="36">
        <v>103.03</v>
      </c>
      <c r="J180" s="36">
        <v>0</v>
      </c>
      <c r="K180" s="36">
        <v>0</v>
      </c>
      <c r="L180" s="37">
        <f>IFERROR(K180/H180,0)</f>
        <v>0</v>
      </c>
      <c r="M180" s="38">
        <f>IFERROR(K180/I180,0)</f>
        <v>0</v>
      </c>
    </row>
    <row r="181" spans="2:13" x14ac:dyDescent="0.25">
      <c r="B181" s="32" t="s">
        <v>134</v>
      </c>
      <c r="C181" s="33"/>
      <c r="D181" s="27" t="s">
        <v>135</v>
      </c>
      <c r="E181" s="43">
        <v>6141</v>
      </c>
      <c r="F181" s="27" t="s">
        <v>129</v>
      </c>
      <c r="G181" s="35">
        <f>+H181</f>
        <v>0</v>
      </c>
      <c r="H181" s="36">
        <v>0</v>
      </c>
      <c r="I181" s="36">
        <v>2473</v>
      </c>
      <c r="J181" s="36">
        <v>0</v>
      </c>
      <c r="K181" s="36">
        <v>0</v>
      </c>
      <c r="L181" s="37">
        <f>IFERROR(K181/H181,0)</f>
        <v>0</v>
      </c>
      <c r="M181" s="38">
        <f>IFERROR(K181/I181,0)</f>
        <v>0</v>
      </c>
    </row>
    <row r="182" spans="2:13" x14ac:dyDescent="0.25">
      <c r="B182" s="32" t="s">
        <v>136</v>
      </c>
      <c r="C182" s="33"/>
      <c r="D182" s="27" t="s">
        <v>137</v>
      </c>
      <c r="E182" s="43">
        <v>6141</v>
      </c>
      <c r="F182" s="27" t="s">
        <v>129</v>
      </c>
      <c r="G182" s="35">
        <f>+H182</f>
        <v>0</v>
      </c>
      <c r="H182" s="36">
        <v>0</v>
      </c>
      <c r="I182" s="36">
        <v>1789135.91</v>
      </c>
      <c r="J182" s="36">
        <v>1098868.51</v>
      </c>
      <c r="K182" s="36">
        <v>1098868.51</v>
      </c>
      <c r="L182" s="37">
        <f>IFERROR(K182/H182,0)</f>
        <v>0</v>
      </c>
      <c r="M182" s="38">
        <f>IFERROR(K182/I182,0)</f>
        <v>0.61418951118140608</v>
      </c>
    </row>
    <row r="183" spans="2:13" ht="20.399999999999999" x14ac:dyDescent="0.25">
      <c r="B183" s="32" t="s">
        <v>138</v>
      </c>
      <c r="C183" s="33"/>
      <c r="D183" s="27" t="s">
        <v>139</v>
      </c>
      <c r="E183" s="43">
        <v>6141</v>
      </c>
      <c r="F183" s="27" t="s">
        <v>129</v>
      </c>
      <c r="G183" s="35">
        <f>+H183</f>
        <v>0</v>
      </c>
      <c r="H183" s="36">
        <v>0</v>
      </c>
      <c r="I183" s="36">
        <v>1140300.48</v>
      </c>
      <c r="J183" s="36">
        <v>1135991.8</v>
      </c>
      <c r="K183" s="36">
        <v>1135991.8</v>
      </c>
      <c r="L183" s="37">
        <f>IFERROR(K183/H183,0)</f>
        <v>0</v>
      </c>
      <c r="M183" s="38">
        <f>IFERROR(K183/I183,0)</f>
        <v>0.99622145208603263</v>
      </c>
    </row>
    <row r="184" spans="2:13" x14ac:dyDescent="0.25">
      <c r="B184" s="32" t="s">
        <v>140</v>
      </c>
      <c r="C184" s="33"/>
      <c r="D184" s="27" t="s">
        <v>141</v>
      </c>
      <c r="E184" s="43">
        <v>6141</v>
      </c>
      <c r="F184" s="27" t="s">
        <v>129</v>
      </c>
      <c r="G184" s="35">
        <f>+H184</f>
        <v>0</v>
      </c>
      <c r="H184" s="36">
        <v>0</v>
      </c>
      <c r="I184" s="36">
        <v>1401330.8</v>
      </c>
      <c r="J184" s="36">
        <v>1337153.6000000001</v>
      </c>
      <c r="K184" s="36">
        <v>1337153.6000000001</v>
      </c>
      <c r="L184" s="37">
        <f>IFERROR(K184/H184,0)</f>
        <v>0</v>
      </c>
      <c r="M184" s="38">
        <f>IFERROR(K184/I184,0)</f>
        <v>0.95420267648438184</v>
      </c>
    </row>
    <row r="185" spans="2:13" x14ac:dyDescent="0.25">
      <c r="B185" s="32" t="s">
        <v>142</v>
      </c>
      <c r="C185" s="33"/>
      <c r="D185" s="27" t="s">
        <v>143</v>
      </c>
      <c r="E185" s="43">
        <v>6141</v>
      </c>
      <c r="F185" s="27" t="s">
        <v>129</v>
      </c>
      <c r="G185" s="35">
        <f>+H185</f>
        <v>0</v>
      </c>
      <c r="H185" s="36">
        <v>0</v>
      </c>
      <c r="I185" s="36">
        <v>1026848.8</v>
      </c>
      <c r="J185" s="36">
        <v>878188.83</v>
      </c>
      <c r="K185" s="36">
        <v>878188.83</v>
      </c>
      <c r="L185" s="37">
        <f>IFERROR(K185/H185,0)</f>
        <v>0</v>
      </c>
      <c r="M185" s="38">
        <f>IFERROR(K185/I185,0)</f>
        <v>0.85522701102635545</v>
      </c>
    </row>
    <row r="186" spans="2:13" x14ac:dyDescent="0.25">
      <c r="B186" s="32" t="s">
        <v>144</v>
      </c>
      <c r="C186" s="33"/>
      <c r="D186" s="27" t="s">
        <v>145</v>
      </c>
      <c r="E186" s="43">
        <v>6141</v>
      </c>
      <c r="F186" s="27" t="s">
        <v>129</v>
      </c>
      <c r="G186" s="35">
        <f>+H186</f>
        <v>0</v>
      </c>
      <c r="H186" s="36">
        <v>0</v>
      </c>
      <c r="I186" s="36">
        <v>2108955.4300000002</v>
      </c>
      <c r="J186" s="36">
        <v>2063316.91</v>
      </c>
      <c r="K186" s="36">
        <v>2063316.91</v>
      </c>
      <c r="L186" s="37">
        <f>IFERROR(K186/H186,0)</f>
        <v>0</v>
      </c>
      <c r="M186" s="38">
        <f>IFERROR(K186/I186,0)</f>
        <v>0.97835965646746725</v>
      </c>
    </row>
    <row r="187" spans="2:13" x14ac:dyDescent="0.25">
      <c r="B187" s="32" t="s">
        <v>146</v>
      </c>
      <c r="C187" s="33"/>
      <c r="D187" s="27" t="s">
        <v>147</v>
      </c>
      <c r="E187" s="43">
        <v>6141</v>
      </c>
      <c r="F187" s="27" t="s">
        <v>129</v>
      </c>
      <c r="G187" s="35">
        <f>+H187</f>
        <v>0</v>
      </c>
      <c r="H187" s="36">
        <v>0</v>
      </c>
      <c r="I187" s="36">
        <v>1362953.12</v>
      </c>
      <c r="J187" s="36">
        <v>1206896.1299999999</v>
      </c>
      <c r="K187" s="36">
        <v>1206896.1299999999</v>
      </c>
      <c r="L187" s="37">
        <f>IFERROR(K187/H187,0)</f>
        <v>0</v>
      </c>
      <c r="M187" s="38">
        <f>IFERROR(K187/I187,0)</f>
        <v>0.88550083806257385</v>
      </c>
    </row>
    <row r="188" spans="2:13" x14ac:dyDescent="0.25">
      <c r="B188" s="32" t="s">
        <v>148</v>
      </c>
      <c r="C188" s="33"/>
      <c r="D188" s="27" t="s">
        <v>149</v>
      </c>
      <c r="E188" s="43">
        <v>6141</v>
      </c>
      <c r="F188" s="27" t="s">
        <v>129</v>
      </c>
      <c r="G188" s="35">
        <f>+H188</f>
        <v>0</v>
      </c>
      <c r="H188" s="36">
        <v>0</v>
      </c>
      <c r="I188" s="36">
        <v>2842027.9</v>
      </c>
      <c r="J188" s="36">
        <v>2360320.9</v>
      </c>
      <c r="K188" s="36">
        <v>2360320.9</v>
      </c>
      <c r="L188" s="37">
        <f>IFERROR(K188/H188,0)</f>
        <v>0</v>
      </c>
      <c r="M188" s="38">
        <f>IFERROR(K188/I188,0)</f>
        <v>0.8305058863074497</v>
      </c>
    </row>
    <row r="189" spans="2:13" x14ac:dyDescent="0.25">
      <c r="B189" s="32" t="s">
        <v>150</v>
      </c>
      <c r="C189" s="33"/>
      <c r="D189" s="27" t="s">
        <v>151</v>
      </c>
      <c r="E189" s="43">
        <v>6141</v>
      </c>
      <c r="F189" s="27" t="s">
        <v>129</v>
      </c>
      <c r="G189" s="35">
        <f>+H189</f>
        <v>0</v>
      </c>
      <c r="H189" s="36">
        <v>0</v>
      </c>
      <c r="I189" s="36">
        <v>1500000</v>
      </c>
      <c r="J189" s="36">
        <v>0</v>
      </c>
      <c r="K189" s="36">
        <v>0</v>
      </c>
      <c r="L189" s="37">
        <f>IFERROR(K189/H189,0)</f>
        <v>0</v>
      </c>
      <c r="M189" s="38">
        <f>IFERROR(K189/I189,0)</f>
        <v>0</v>
      </c>
    </row>
    <row r="190" spans="2:13" ht="20.399999999999999" x14ac:dyDescent="0.25">
      <c r="B190" s="32" t="s">
        <v>152</v>
      </c>
      <c r="C190" s="33"/>
      <c r="D190" s="27" t="s">
        <v>153</v>
      </c>
      <c r="E190" s="43">
        <v>6141</v>
      </c>
      <c r="F190" s="27" t="s">
        <v>129</v>
      </c>
      <c r="G190" s="35">
        <f>+H190</f>
        <v>0</v>
      </c>
      <c r="H190" s="36">
        <v>0</v>
      </c>
      <c r="I190" s="36">
        <v>3500000</v>
      </c>
      <c r="J190" s="36">
        <v>0</v>
      </c>
      <c r="K190" s="36">
        <v>0</v>
      </c>
      <c r="L190" s="37">
        <f>IFERROR(K190/H190,0)</f>
        <v>0</v>
      </c>
      <c r="M190" s="38">
        <f>IFERROR(K190/I190,0)</f>
        <v>0</v>
      </c>
    </row>
    <row r="191" spans="2:13" ht="20.399999999999999" x14ac:dyDescent="0.25">
      <c r="B191" s="32" t="s">
        <v>154</v>
      </c>
      <c r="C191" s="33"/>
      <c r="D191" s="27" t="s">
        <v>155</v>
      </c>
      <c r="E191" s="43">
        <v>6141</v>
      </c>
      <c r="F191" s="27" t="s">
        <v>129</v>
      </c>
      <c r="G191" s="35">
        <f>+H191</f>
        <v>0</v>
      </c>
      <c r="H191" s="36">
        <v>0</v>
      </c>
      <c r="I191" s="36">
        <v>3500000</v>
      </c>
      <c r="J191" s="36">
        <v>0</v>
      </c>
      <c r="K191" s="36">
        <v>0</v>
      </c>
      <c r="L191" s="37">
        <f>IFERROR(K191/H191,0)</f>
        <v>0</v>
      </c>
      <c r="M191" s="38">
        <f>IFERROR(K191/I191,0)</f>
        <v>0</v>
      </c>
    </row>
    <row r="192" spans="2:13" x14ac:dyDescent="0.25">
      <c r="B192" s="32" t="s">
        <v>156</v>
      </c>
      <c r="C192" s="33"/>
      <c r="D192" s="27" t="s">
        <v>157</v>
      </c>
      <c r="E192" s="43">
        <v>6141</v>
      </c>
      <c r="F192" s="27" t="s">
        <v>129</v>
      </c>
      <c r="G192" s="35">
        <f>+H192</f>
        <v>0</v>
      </c>
      <c r="H192" s="36">
        <v>0</v>
      </c>
      <c r="I192" s="36">
        <v>3500000</v>
      </c>
      <c r="J192" s="36">
        <v>0</v>
      </c>
      <c r="K192" s="36">
        <v>0</v>
      </c>
      <c r="L192" s="37">
        <f>IFERROR(K192/H192,0)</f>
        <v>0</v>
      </c>
      <c r="M192" s="38">
        <f>IFERROR(K192/I192,0)</f>
        <v>0</v>
      </c>
    </row>
    <row r="193" spans="2:13" x14ac:dyDescent="0.25">
      <c r="B193" s="32" t="s">
        <v>158</v>
      </c>
      <c r="C193" s="33"/>
      <c r="D193" s="27" t="s">
        <v>159</v>
      </c>
      <c r="E193" s="43">
        <v>6141</v>
      </c>
      <c r="F193" s="27" t="s">
        <v>129</v>
      </c>
      <c r="G193" s="35">
        <f>+H193</f>
        <v>0</v>
      </c>
      <c r="H193" s="36">
        <v>0</v>
      </c>
      <c r="I193" s="36">
        <v>3500000</v>
      </c>
      <c r="J193" s="36">
        <v>0</v>
      </c>
      <c r="K193" s="36">
        <v>0</v>
      </c>
      <c r="L193" s="37">
        <f>IFERROR(K193/H193,0)</f>
        <v>0</v>
      </c>
      <c r="M193" s="38">
        <f>IFERROR(K193/I193,0)</f>
        <v>0</v>
      </c>
    </row>
    <row r="194" spans="2:13" x14ac:dyDescent="0.25">
      <c r="B194" s="32" t="s">
        <v>160</v>
      </c>
      <c r="C194" s="33"/>
      <c r="D194" s="27" t="s">
        <v>161</v>
      </c>
      <c r="E194" s="43">
        <v>6141</v>
      </c>
      <c r="F194" s="27" t="s">
        <v>129</v>
      </c>
      <c r="G194" s="35">
        <f>+H194</f>
        <v>0</v>
      </c>
      <c r="H194" s="36">
        <v>0</v>
      </c>
      <c r="I194" s="36">
        <v>61478.7</v>
      </c>
      <c r="J194" s="36">
        <v>0</v>
      </c>
      <c r="K194" s="36">
        <v>0</v>
      </c>
      <c r="L194" s="37">
        <f>IFERROR(K194/H194,0)</f>
        <v>0</v>
      </c>
      <c r="M194" s="38">
        <f>IFERROR(K194/I194,0)</f>
        <v>0</v>
      </c>
    </row>
    <row r="195" spans="2:13" ht="20.399999999999999" x14ac:dyDescent="0.25">
      <c r="B195" s="32" t="s">
        <v>162</v>
      </c>
      <c r="C195" s="33"/>
      <c r="D195" s="27" t="s">
        <v>163</v>
      </c>
      <c r="E195" s="43">
        <v>6141</v>
      </c>
      <c r="F195" s="27" t="s">
        <v>129</v>
      </c>
      <c r="G195" s="35">
        <f>+H195</f>
        <v>0</v>
      </c>
      <c r="H195" s="36">
        <v>0</v>
      </c>
      <c r="I195" s="36">
        <v>255712.33</v>
      </c>
      <c r="J195" s="36">
        <v>0</v>
      </c>
      <c r="K195" s="36">
        <v>0</v>
      </c>
      <c r="L195" s="37">
        <f>IFERROR(K195/H195,0)</f>
        <v>0</v>
      </c>
      <c r="M195" s="38">
        <f>IFERROR(K195/I195,0)</f>
        <v>0</v>
      </c>
    </row>
    <row r="196" spans="2:13" ht="20.399999999999999" x14ac:dyDescent="0.25">
      <c r="B196" s="32" t="s">
        <v>164</v>
      </c>
      <c r="C196" s="33"/>
      <c r="D196" s="27" t="s">
        <v>165</v>
      </c>
      <c r="E196" s="43">
        <v>6141</v>
      </c>
      <c r="F196" s="27" t="s">
        <v>129</v>
      </c>
      <c r="G196" s="35">
        <f>+H196</f>
        <v>0</v>
      </c>
      <c r="H196" s="36">
        <v>0</v>
      </c>
      <c r="I196" s="36">
        <v>203295.41</v>
      </c>
      <c r="J196" s="36">
        <v>161835.59</v>
      </c>
      <c r="K196" s="36">
        <v>161835.59</v>
      </c>
      <c r="L196" s="37">
        <f>IFERROR(K196/H196,0)</f>
        <v>0</v>
      </c>
      <c r="M196" s="38">
        <f>IFERROR(K196/I196,0)</f>
        <v>0.79606120964560878</v>
      </c>
    </row>
    <row r="197" spans="2:13" ht="20.399999999999999" x14ac:dyDescent="0.25">
      <c r="B197" s="32" t="s">
        <v>166</v>
      </c>
      <c r="C197" s="33"/>
      <c r="D197" s="27" t="s">
        <v>167</v>
      </c>
      <c r="E197" s="43">
        <v>6141</v>
      </c>
      <c r="F197" s="27" t="s">
        <v>129</v>
      </c>
      <c r="G197" s="35">
        <f>+H197</f>
        <v>0</v>
      </c>
      <c r="H197" s="36">
        <v>0</v>
      </c>
      <c r="I197" s="36">
        <v>243078.04</v>
      </c>
      <c r="J197" s="36">
        <v>0</v>
      </c>
      <c r="K197" s="36">
        <v>0</v>
      </c>
      <c r="L197" s="37">
        <f>IFERROR(K197/H197,0)</f>
        <v>0</v>
      </c>
      <c r="M197" s="38">
        <f>IFERROR(K197/I197,0)</f>
        <v>0</v>
      </c>
    </row>
    <row r="198" spans="2:13" ht="20.399999999999999" x14ac:dyDescent="0.25">
      <c r="B198" s="32" t="s">
        <v>168</v>
      </c>
      <c r="C198" s="33"/>
      <c r="D198" s="27" t="s">
        <v>169</v>
      </c>
      <c r="E198" s="43">
        <v>6141</v>
      </c>
      <c r="F198" s="27" t="s">
        <v>129</v>
      </c>
      <c r="G198" s="35">
        <f>+H198</f>
        <v>0</v>
      </c>
      <c r="H198" s="36">
        <v>0</v>
      </c>
      <c r="I198" s="36">
        <v>603723.09</v>
      </c>
      <c r="J198" s="36">
        <v>524726.99</v>
      </c>
      <c r="K198" s="36">
        <v>524726.99</v>
      </c>
      <c r="L198" s="37">
        <f>IFERROR(K198/H198,0)</f>
        <v>0</v>
      </c>
      <c r="M198" s="38">
        <f>IFERROR(K198/I198,0)</f>
        <v>0.86915176625098112</v>
      </c>
    </row>
    <row r="199" spans="2:13" x14ac:dyDescent="0.25">
      <c r="B199" s="32" t="s">
        <v>170</v>
      </c>
      <c r="C199" s="33"/>
      <c r="D199" s="27" t="s">
        <v>171</v>
      </c>
      <c r="E199" s="43">
        <v>6141</v>
      </c>
      <c r="F199" s="27" t="s">
        <v>129</v>
      </c>
      <c r="G199" s="35">
        <f>+H199</f>
        <v>0</v>
      </c>
      <c r="H199" s="36">
        <v>0</v>
      </c>
      <c r="I199" s="36">
        <v>1945267.49</v>
      </c>
      <c r="J199" s="36">
        <v>1945095.54</v>
      </c>
      <c r="K199" s="36">
        <v>1945095.54</v>
      </c>
      <c r="L199" s="37">
        <f>IFERROR(K199/H199,0)</f>
        <v>0</v>
      </c>
      <c r="M199" s="38">
        <f>IFERROR(K199/I199,0)</f>
        <v>0.99991160598689699</v>
      </c>
    </row>
    <row r="200" spans="2:13" ht="20.399999999999999" x14ac:dyDescent="0.25">
      <c r="B200" s="32" t="s">
        <v>172</v>
      </c>
      <c r="C200" s="33"/>
      <c r="D200" s="27" t="s">
        <v>173</v>
      </c>
      <c r="E200" s="43">
        <v>6141</v>
      </c>
      <c r="F200" s="27" t="s">
        <v>129</v>
      </c>
      <c r="G200" s="35">
        <f>+H200</f>
        <v>0</v>
      </c>
      <c r="H200" s="36">
        <v>0</v>
      </c>
      <c r="I200" s="36">
        <v>1029425.96</v>
      </c>
      <c r="J200" s="36">
        <v>0</v>
      </c>
      <c r="K200" s="36">
        <v>0</v>
      </c>
      <c r="L200" s="37">
        <f>IFERROR(K200/H200,0)</f>
        <v>0</v>
      </c>
      <c r="M200" s="38">
        <f>IFERROR(K200/I200,0)</f>
        <v>0</v>
      </c>
    </row>
    <row r="201" spans="2:13" ht="20.399999999999999" x14ac:dyDescent="0.25">
      <c r="B201" s="32" t="s">
        <v>174</v>
      </c>
      <c r="C201" s="33"/>
      <c r="D201" s="27" t="s">
        <v>175</v>
      </c>
      <c r="E201" s="43">
        <v>6141</v>
      </c>
      <c r="F201" s="27" t="s">
        <v>129</v>
      </c>
      <c r="G201" s="35">
        <f>+H201</f>
        <v>0</v>
      </c>
      <c r="H201" s="36">
        <v>0</v>
      </c>
      <c r="I201" s="36">
        <v>946998.21</v>
      </c>
      <c r="J201" s="36">
        <v>0</v>
      </c>
      <c r="K201" s="36">
        <v>0</v>
      </c>
      <c r="L201" s="37">
        <f>IFERROR(K201/H201,0)</f>
        <v>0</v>
      </c>
      <c r="M201" s="38">
        <f>IFERROR(K201/I201,0)</f>
        <v>0</v>
      </c>
    </row>
    <row r="202" spans="2:13" ht="20.399999999999999" x14ac:dyDescent="0.25">
      <c r="B202" s="32" t="s">
        <v>176</v>
      </c>
      <c r="C202" s="33"/>
      <c r="D202" s="27" t="s">
        <v>177</v>
      </c>
      <c r="E202" s="43">
        <v>6141</v>
      </c>
      <c r="F202" s="27" t="s">
        <v>129</v>
      </c>
      <c r="G202" s="35">
        <f>+H202</f>
        <v>0</v>
      </c>
      <c r="H202" s="36">
        <v>0</v>
      </c>
      <c r="I202" s="36">
        <v>867490.82</v>
      </c>
      <c r="J202" s="36">
        <v>0</v>
      </c>
      <c r="K202" s="36">
        <v>0</v>
      </c>
      <c r="L202" s="37">
        <f>IFERROR(K202/H202,0)</f>
        <v>0</v>
      </c>
      <c r="M202" s="38">
        <f>IFERROR(K202/I202,0)</f>
        <v>0</v>
      </c>
    </row>
    <row r="203" spans="2:13" ht="20.399999999999999" x14ac:dyDescent="0.25">
      <c r="B203" s="32" t="s">
        <v>178</v>
      </c>
      <c r="C203" s="33"/>
      <c r="D203" s="27" t="s">
        <v>179</v>
      </c>
      <c r="E203" s="43">
        <v>6141</v>
      </c>
      <c r="F203" s="27" t="s">
        <v>129</v>
      </c>
      <c r="G203" s="35">
        <f>+H203</f>
        <v>0</v>
      </c>
      <c r="H203" s="36">
        <v>0</v>
      </c>
      <c r="I203" s="36">
        <v>969080.58</v>
      </c>
      <c r="J203" s="36">
        <v>0</v>
      </c>
      <c r="K203" s="36">
        <v>0</v>
      </c>
      <c r="L203" s="37">
        <f>IFERROR(K203/H203,0)</f>
        <v>0</v>
      </c>
      <c r="M203" s="38">
        <f>IFERROR(K203/I203,0)</f>
        <v>0</v>
      </c>
    </row>
    <row r="204" spans="2:13" ht="20.399999999999999" x14ac:dyDescent="0.25">
      <c r="B204" s="32" t="s">
        <v>180</v>
      </c>
      <c r="C204" s="33"/>
      <c r="D204" s="27" t="s">
        <v>181</v>
      </c>
      <c r="E204" s="43">
        <v>6141</v>
      </c>
      <c r="F204" s="27" t="s">
        <v>129</v>
      </c>
      <c r="G204" s="35">
        <f>+H204</f>
        <v>0</v>
      </c>
      <c r="H204" s="36">
        <v>0</v>
      </c>
      <c r="I204" s="36">
        <v>746645.44</v>
      </c>
      <c r="J204" s="36">
        <v>0</v>
      </c>
      <c r="K204" s="36">
        <v>0</v>
      </c>
      <c r="L204" s="37">
        <f>IFERROR(K204/H204,0)</f>
        <v>0</v>
      </c>
      <c r="M204" s="38">
        <f>IFERROR(K204/I204,0)</f>
        <v>0</v>
      </c>
    </row>
    <row r="205" spans="2:13" ht="20.399999999999999" x14ac:dyDescent="0.25">
      <c r="B205" s="32" t="s">
        <v>182</v>
      </c>
      <c r="C205" s="33"/>
      <c r="D205" s="27" t="s">
        <v>183</v>
      </c>
      <c r="E205" s="43">
        <v>6111</v>
      </c>
      <c r="F205" s="27" t="s">
        <v>133</v>
      </c>
      <c r="G205" s="35">
        <f>+H205</f>
        <v>0</v>
      </c>
      <c r="H205" s="36">
        <v>0</v>
      </c>
      <c r="I205" s="36">
        <v>10383540.17</v>
      </c>
      <c r="J205" s="36">
        <v>9794544.1099999994</v>
      </c>
      <c r="K205" s="36">
        <v>9794544.1099999994</v>
      </c>
      <c r="L205" s="37">
        <f>IFERROR(K205/H205,0)</f>
        <v>0</v>
      </c>
      <c r="M205" s="38">
        <f>IFERROR(K205/I205,0)</f>
        <v>0.94327598773087806</v>
      </c>
    </row>
    <row r="206" spans="2:13" ht="20.399999999999999" x14ac:dyDescent="0.25">
      <c r="B206" s="32" t="s">
        <v>184</v>
      </c>
      <c r="C206" s="33"/>
      <c r="D206" s="27" t="s">
        <v>185</v>
      </c>
      <c r="E206" s="43">
        <v>6161</v>
      </c>
      <c r="F206" s="27" t="s">
        <v>186</v>
      </c>
      <c r="G206" s="35">
        <f>+H206</f>
        <v>0</v>
      </c>
      <c r="H206" s="36">
        <v>0</v>
      </c>
      <c r="I206" s="36">
        <v>728798.71</v>
      </c>
      <c r="J206" s="36">
        <v>0</v>
      </c>
      <c r="K206" s="36">
        <v>0</v>
      </c>
      <c r="L206" s="37">
        <f>IFERROR(K206/H206,0)</f>
        <v>0</v>
      </c>
      <c r="M206" s="38">
        <f>IFERROR(K206/I206,0)</f>
        <v>0</v>
      </c>
    </row>
    <row r="207" spans="2:13" x14ac:dyDescent="0.25">
      <c r="B207" s="32" t="s">
        <v>187</v>
      </c>
      <c r="C207" s="33"/>
      <c r="D207" s="27" t="s">
        <v>188</v>
      </c>
      <c r="E207" s="43">
        <v>6141</v>
      </c>
      <c r="F207" s="27" t="s">
        <v>129</v>
      </c>
      <c r="G207" s="35">
        <f>+H207</f>
        <v>0</v>
      </c>
      <c r="H207" s="36">
        <v>0</v>
      </c>
      <c r="I207" s="36">
        <v>1192936.3899999999</v>
      </c>
      <c r="J207" s="36">
        <v>1190259.53</v>
      </c>
      <c r="K207" s="36">
        <v>1190259.53</v>
      </c>
      <c r="L207" s="37">
        <f>IFERROR(K207/H207,0)</f>
        <v>0</v>
      </c>
      <c r="M207" s="38">
        <f>IFERROR(K207/I207,0)</f>
        <v>0.99775607482306761</v>
      </c>
    </row>
    <row r="208" spans="2:13" x14ac:dyDescent="0.25">
      <c r="B208" s="32" t="s">
        <v>189</v>
      </c>
      <c r="C208" s="33"/>
      <c r="D208" s="27" t="s">
        <v>190</v>
      </c>
      <c r="E208" s="43">
        <v>6141</v>
      </c>
      <c r="F208" s="27" t="s">
        <v>129</v>
      </c>
      <c r="G208" s="35">
        <f>+H208</f>
        <v>0</v>
      </c>
      <c r="H208" s="36">
        <v>0</v>
      </c>
      <c r="I208" s="36">
        <v>4018128.74</v>
      </c>
      <c r="J208" s="36">
        <v>1407973.19</v>
      </c>
      <c r="K208" s="36">
        <v>1407973.19</v>
      </c>
      <c r="L208" s="37">
        <f>IFERROR(K208/H208,0)</f>
        <v>0</v>
      </c>
      <c r="M208" s="38">
        <f>IFERROR(K208/I208,0)</f>
        <v>0.35040519632529243</v>
      </c>
    </row>
    <row r="209" spans="2:13" ht="20.399999999999999" x14ac:dyDescent="0.25">
      <c r="B209" s="32" t="s">
        <v>191</v>
      </c>
      <c r="C209" s="33"/>
      <c r="D209" s="27" t="s">
        <v>192</v>
      </c>
      <c r="E209" s="43">
        <v>6141</v>
      </c>
      <c r="F209" s="27" t="s">
        <v>129</v>
      </c>
      <c r="G209" s="35">
        <f>+H209</f>
        <v>0</v>
      </c>
      <c r="H209" s="36">
        <v>0</v>
      </c>
      <c r="I209" s="36">
        <v>2603600.5499999998</v>
      </c>
      <c r="J209" s="36">
        <v>2443625.09</v>
      </c>
      <c r="K209" s="36">
        <v>2443625.09</v>
      </c>
      <c r="L209" s="37">
        <f>IFERROR(K209/H209,0)</f>
        <v>0</v>
      </c>
      <c r="M209" s="38">
        <f>IFERROR(K209/I209,0)</f>
        <v>0.9385560661369502</v>
      </c>
    </row>
    <row r="210" spans="2:13" x14ac:dyDescent="0.25">
      <c r="B210" s="32" t="s">
        <v>193</v>
      </c>
      <c r="C210" s="33"/>
      <c r="D210" s="27" t="s">
        <v>194</v>
      </c>
      <c r="E210" s="43">
        <v>6141</v>
      </c>
      <c r="F210" s="27" t="s">
        <v>129</v>
      </c>
      <c r="G210" s="35">
        <f>+H210</f>
        <v>0</v>
      </c>
      <c r="H210" s="36">
        <v>0</v>
      </c>
      <c r="I210" s="36">
        <v>3567537.19</v>
      </c>
      <c r="J210" s="36">
        <v>2739973.81</v>
      </c>
      <c r="K210" s="36">
        <v>2739973.81</v>
      </c>
      <c r="L210" s="37">
        <f>IFERROR(K210/H210,0)</f>
        <v>0</v>
      </c>
      <c r="M210" s="38">
        <f>IFERROR(K210/I210,0)</f>
        <v>0.7680295016069616</v>
      </c>
    </row>
    <row r="211" spans="2:13" x14ac:dyDescent="0.25">
      <c r="B211" s="32" t="s">
        <v>195</v>
      </c>
      <c r="C211" s="33"/>
      <c r="D211" s="27" t="s">
        <v>196</v>
      </c>
      <c r="E211" s="43">
        <v>6141</v>
      </c>
      <c r="F211" s="27" t="s">
        <v>129</v>
      </c>
      <c r="G211" s="35">
        <f>+H211</f>
        <v>0</v>
      </c>
      <c r="H211" s="36">
        <v>0</v>
      </c>
      <c r="I211" s="36">
        <v>476815.6</v>
      </c>
      <c r="J211" s="36">
        <v>454959.17</v>
      </c>
      <c r="K211" s="36">
        <v>454959.17</v>
      </c>
      <c r="L211" s="37">
        <f>IFERROR(K211/H211,0)</f>
        <v>0</v>
      </c>
      <c r="M211" s="38">
        <f>IFERROR(K211/I211,0)</f>
        <v>0.95416167172382782</v>
      </c>
    </row>
    <row r="212" spans="2:13" x14ac:dyDescent="0.25">
      <c r="B212" s="32" t="s">
        <v>197</v>
      </c>
      <c r="C212" s="33"/>
      <c r="D212" s="27" t="s">
        <v>198</v>
      </c>
      <c r="E212" s="43">
        <v>6241</v>
      </c>
      <c r="F212" s="27" t="s">
        <v>129</v>
      </c>
      <c r="G212" s="35">
        <f>+H212</f>
        <v>0</v>
      </c>
      <c r="H212" s="36">
        <v>0</v>
      </c>
      <c r="I212" s="36">
        <v>476815.6</v>
      </c>
      <c r="J212" s="36">
        <v>469630.23</v>
      </c>
      <c r="K212" s="36">
        <v>469630.23</v>
      </c>
      <c r="L212" s="37">
        <f>IFERROR(K212/H212,0)</f>
        <v>0</v>
      </c>
      <c r="M212" s="38">
        <f>IFERROR(K212/I212,0)</f>
        <v>0.98493050562942996</v>
      </c>
    </row>
    <row r="213" spans="2:13" x14ac:dyDescent="0.25">
      <c r="B213" s="32" t="s">
        <v>199</v>
      </c>
      <c r="C213" s="33"/>
      <c r="D213" s="27" t="s">
        <v>200</v>
      </c>
      <c r="E213" s="43">
        <v>6241</v>
      </c>
      <c r="F213" s="27" t="s">
        <v>129</v>
      </c>
      <c r="G213" s="35">
        <f>+H213</f>
        <v>0</v>
      </c>
      <c r="H213" s="36">
        <v>0</v>
      </c>
      <c r="I213" s="36">
        <v>476815.6</v>
      </c>
      <c r="J213" s="36">
        <v>470435.5</v>
      </c>
      <c r="K213" s="36">
        <v>470435.5</v>
      </c>
      <c r="L213" s="37">
        <f>IFERROR(K213/H213,0)</f>
        <v>0</v>
      </c>
      <c r="M213" s="38">
        <f>IFERROR(K213/I213,0)</f>
        <v>0.98661935557477576</v>
      </c>
    </row>
    <row r="214" spans="2:13" x14ac:dyDescent="0.25">
      <c r="B214" s="32" t="s">
        <v>201</v>
      </c>
      <c r="C214" s="33"/>
      <c r="D214" s="27" t="s">
        <v>202</v>
      </c>
      <c r="E214" s="43">
        <v>6141</v>
      </c>
      <c r="F214" s="27" t="s">
        <v>129</v>
      </c>
      <c r="G214" s="35">
        <f>+H214</f>
        <v>0</v>
      </c>
      <c r="H214" s="36">
        <v>0</v>
      </c>
      <c r="I214" s="36">
        <v>2500000</v>
      </c>
      <c r="J214" s="36">
        <v>0</v>
      </c>
      <c r="K214" s="36">
        <v>0</v>
      </c>
      <c r="L214" s="37">
        <f>IFERROR(K214/H214,0)</f>
        <v>0</v>
      </c>
      <c r="M214" s="38">
        <f>IFERROR(K214/I214,0)</f>
        <v>0</v>
      </c>
    </row>
    <row r="215" spans="2:13" ht="20.399999999999999" x14ac:dyDescent="0.25">
      <c r="B215" s="32" t="s">
        <v>203</v>
      </c>
      <c r="C215" s="33"/>
      <c r="D215" s="27" t="s">
        <v>204</v>
      </c>
      <c r="E215" s="43">
        <v>6141</v>
      </c>
      <c r="F215" s="27" t="s">
        <v>129</v>
      </c>
      <c r="G215" s="35">
        <f>+H215</f>
        <v>0</v>
      </c>
      <c r="H215" s="36">
        <v>0</v>
      </c>
      <c r="I215" s="36">
        <v>3000000</v>
      </c>
      <c r="J215" s="36">
        <v>0</v>
      </c>
      <c r="K215" s="36">
        <v>0</v>
      </c>
      <c r="L215" s="37">
        <f>IFERROR(K215/H215,0)</f>
        <v>0</v>
      </c>
      <c r="M215" s="38">
        <f>IFERROR(K215/I215,0)</f>
        <v>0</v>
      </c>
    </row>
    <row r="216" spans="2:13" ht="20.399999999999999" x14ac:dyDescent="0.25">
      <c r="B216" s="32" t="s">
        <v>205</v>
      </c>
      <c r="C216" s="33"/>
      <c r="D216" s="27" t="s">
        <v>206</v>
      </c>
      <c r="E216" s="43">
        <v>6161</v>
      </c>
      <c r="F216" s="27" t="s">
        <v>186</v>
      </c>
      <c r="G216" s="35">
        <f>+H216</f>
        <v>0</v>
      </c>
      <c r="H216" s="36">
        <v>0</v>
      </c>
      <c r="I216" s="36">
        <v>13551917.880000001</v>
      </c>
      <c r="J216" s="36">
        <v>0</v>
      </c>
      <c r="K216" s="36">
        <v>0</v>
      </c>
      <c r="L216" s="37">
        <f>IFERROR(K216/H216,0)</f>
        <v>0</v>
      </c>
      <c r="M216" s="38">
        <f>IFERROR(K216/I216,0)</f>
        <v>0</v>
      </c>
    </row>
    <row r="217" spans="2:13" x14ac:dyDescent="0.25">
      <c r="B217" s="32" t="s">
        <v>207</v>
      </c>
      <c r="C217" s="33"/>
      <c r="D217" s="27" t="s">
        <v>208</v>
      </c>
      <c r="E217" s="43">
        <v>6141</v>
      </c>
      <c r="F217" s="27" t="s">
        <v>129</v>
      </c>
      <c r="G217" s="35">
        <f>+H217</f>
        <v>0</v>
      </c>
      <c r="H217" s="36">
        <v>0</v>
      </c>
      <c r="I217" s="36">
        <v>5000000</v>
      </c>
      <c r="J217" s="36">
        <v>0</v>
      </c>
      <c r="K217" s="36">
        <v>0</v>
      </c>
      <c r="L217" s="37">
        <f>IFERROR(K217/H217,0)</f>
        <v>0</v>
      </c>
      <c r="M217" s="38">
        <f>IFERROR(K217/I217,0)</f>
        <v>0</v>
      </c>
    </row>
    <row r="218" spans="2:13" x14ac:dyDescent="0.25">
      <c r="B218" s="32" t="s">
        <v>209</v>
      </c>
      <c r="C218" s="33"/>
      <c r="D218" s="27" t="s">
        <v>210</v>
      </c>
      <c r="E218" s="43">
        <v>6141</v>
      </c>
      <c r="F218" s="27" t="s">
        <v>129</v>
      </c>
      <c r="G218" s="35">
        <f>+H218</f>
        <v>0</v>
      </c>
      <c r="H218" s="36">
        <v>0</v>
      </c>
      <c r="I218" s="36">
        <v>122266.72</v>
      </c>
      <c r="J218" s="36">
        <v>53315.03</v>
      </c>
      <c r="K218" s="36">
        <v>53315.03</v>
      </c>
      <c r="L218" s="37">
        <f>IFERROR(K218/H218,0)</f>
        <v>0</v>
      </c>
      <c r="M218" s="38">
        <f>IFERROR(K218/I218,0)</f>
        <v>0.43605512603920343</v>
      </c>
    </row>
    <row r="219" spans="2:13" x14ac:dyDescent="0.25">
      <c r="B219" s="32" t="s">
        <v>211</v>
      </c>
      <c r="C219" s="33"/>
      <c r="D219" s="27" t="s">
        <v>212</v>
      </c>
      <c r="E219" s="43">
        <v>6141</v>
      </c>
      <c r="F219" s="27" t="s">
        <v>129</v>
      </c>
      <c r="G219" s="35">
        <f>+H219</f>
        <v>0</v>
      </c>
      <c r="H219" s="36">
        <v>0</v>
      </c>
      <c r="I219" s="36">
        <v>129765.15</v>
      </c>
      <c r="J219" s="36">
        <v>53315.03</v>
      </c>
      <c r="K219" s="36">
        <v>53315.03</v>
      </c>
      <c r="L219" s="37">
        <f>IFERROR(K219/H219,0)</f>
        <v>0</v>
      </c>
      <c r="M219" s="38">
        <f>IFERROR(K219/I219,0)</f>
        <v>0.41085784588543228</v>
      </c>
    </row>
    <row r="220" spans="2:13" x14ac:dyDescent="0.25">
      <c r="B220" s="32" t="s">
        <v>213</v>
      </c>
      <c r="C220" s="33"/>
      <c r="D220" s="27" t="s">
        <v>214</v>
      </c>
      <c r="E220" s="43">
        <v>6141</v>
      </c>
      <c r="F220" s="27" t="s">
        <v>129</v>
      </c>
      <c r="G220" s="35">
        <f>+H220</f>
        <v>0</v>
      </c>
      <c r="H220" s="36">
        <v>0</v>
      </c>
      <c r="I220" s="36">
        <v>199733.76000000001</v>
      </c>
      <c r="J220" s="36">
        <v>187517.08</v>
      </c>
      <c r="K220" s="36">
        <v>187517.08</v>
      </c>
      <c r="L220" s="37">
        <f>IFERROR(K220/H220,0)</f>
        <v>0</v>
      </c>
      <c r="M220" s="38">
        <f>IFERROR(K220/I220,0)</f>
        <v>0.93883517738813893</v>
      </c>
    </row>
    <row r="221" spans="2:13" x14ac:dyDescent="0.25">
      <c r="B221" s="32" t="s">
        <v>215</v>
      </c>
      <c r="C221" s="33"/>
      <c r="D221" s="27" t="s">
        <v>216</v>
      </c>
      <c r="E221" s="43">
        <v>6141</v>
      </c>
      <c r="F221" s="27" t="s">
        <v>129</v>
      </c>
      <c r="G221" s="35">
        <f>+H221</f>
        <v>0</v>
      </c>
      <c r="H221" s="36">
        <v>0</v>
      </c>
      <c r="I221" s="36">
        <v>84741.69</v>
      </c>
      <c r="J221" s="36">
        <v>53315.03</v>
      </c>
      <c r="K221" s="36">
        <v>53315.03</v>
      </c>
      <c r="L221" s="37">
        <f>IFERROR(K221/H221,0)</f>
        <v>0</v>
      </c>
      <c r="M221" s="38">
        <f>IFERROR(K221/I221,0)</f>
        <v>0.62914758957485972</v>
      </c>
    </row>
    <row r="222" spans="2:13" x14ac:dyDescent="0.25">
      <c r="B222" s="32" t="s">
        <v>217</v>
      </c>
      <c r="C222" s="33"/>
      <c r="D222" s="27" t="s">
        <v>218</v>
      </c>
      <c r="E222" s="43">
        <v>6141</v>
      </c>
      <c r="F222" s="27" t="s">
        <v>129</v>
      </c>
      <c r="G222" s="35">
        <f>+H222</f>
        <v>0</v>
      </c>
      <c r="H222" s="36">
        <v>0</v>
      </c>
      <c r="I222" s="36">
        <v>1487200.99</v>
      </c>
      <c r="J222" s="36">
        <v>1320790.8799999999</v>
      </c>
      <c r="K222" s="36">
        <v>1320790.8799999999</v>
      </c>
      <c r="L222" s="37">
        <f>IFERROR(K222/H222,0)</f>
        <v>0</v>
      </c>
      <c r="M222" s="38">
        <f>IFERROR(K222/I222,0)</f>
        <v>0.88810516458841238</v>
      </c>
    </row>
    <row r="223" spans="2:13" x14ac:dyDescent="0.25">
      <c r="B223" s="32" t="s">
        <v>219</v>
      </c>
      <c r="C223" s="33"/>
      <c r="D223" s="27" t="s">
        <v>220</v>
      </c>
      <c r="E223" s="43">
        <v>6141</v>
      </c>
      <c r="F223" s="27" t="s">
        <v>129</v>
      </c>
      <c r="G223" s="35">
        <f>+H223</f>
        <v>0</v>
      </c>
      <c r="H223" s="36">
        <v>0</v>
      </c>
      <c r="I223" s="36">
        <v>802615.22</v>
      </c>
      <c r="J223" s="36">
        <v>736221.52</v>
      </c>
      <c r="K223" s="36">
        <v>736221.52</v>
      </c>
      <c r="L223" s="37">
        <f>IFERROR(K223/H223,0)</f>
        <v>0</v>
      </c>
      <c r="M223" s="38">
        <f>IFERROR(K223/I223,0)</f>
        <v>0.91727829432389785</v>
      </c>
    </row>
    <row r="224" spans="2:13" x14ac:dyDescent="0.25">
      <c r="B224" s="32"/>
      <c r="C224" s="33"/>
      <c r="D224" s="27"/>
      <c r="E224" s="43"/>
      <c r="F224" s="27"/>
      <c r="G224" s="44"/>
      <c r="H224" s="44"/>
      <c r="I224" s="44"/>
      <c r="J224" s="44"/>
      <c r="K224" s="44"/>
      <c r="L224" s="41"/>
      <c r="M224" s="42"/>
    </row>
    <row r="225" spans="2:13" x14ac:dyDescent="0.25">
      <c r="B225" s="47"/>
      <c r="C225" s="48"/>
      <c r="D225" s="49"/>
      <c r="E225" s="50"/>
      <c r="F225" s="49"/>
      <c r="G225" s="49"/>
      <c r="H225" s="49"/>
      <c r="I225" s="49"/>
      <c r="J225" s="49"/>
      <c r="K225" s="49"/>
      <c r="L225" s="49"/>
      <c r="M225" s="51"/>
    </row>
    <row r="226" spans="2:13" x14ac:dyDescent="0.25">
      <c r="B226" s="67" t="s">
        <v>17</v>
      </c>
      <c r="C226" s="68"/>
      <c r="D226" s="68"/>
      <c r="E226" s="68"/>
      <c r="F226" s="68"/>
      <c r="G226" s="7">
        <f>SUM(G178:G223)</f>
        <v>66568490</v>
      </c>
      <c r="H226" s="7">
        <f>SUM(H178:H223)</f>
        <v>66568490</v>
      </c>
      <c r="I226" s="7">
        <f>SUM(I178:I223)</f>
        <v>139883637.16999993</v>
      </c>
      <c r="J226" s="7">
        <f>SUM(J178:J223)</f>
        <v>34088270.000000007</v>
      </c>
      <c r="K226" s="7">
        <f>SUM(K178:K223)</f>
        <v>34088270.000000007</v>
      </c>
      <c r="L226" s="8">
        <f>IFERROR(K226/H226,0)</f>
        <v>0.51207816190512967</v>
      </c>
      <c r="M226" s="9">
        <f>IFERROR(K226/I226,0)</f>
        <v>0.24369018914322832</v>
      </c>
    </row>
    <row r="227" spans="2:13" x14ac:dyDescent="0.25">
      <c r="B227" s="4"/>
      <c r="C227" s="5"/>
      <c r="D227" s="2"/>
      <c r="E227" s="6"/>
      <c r="F227" s="2"/>
      <c r="G227" s="2"/>
      <c r="H227" s="2"/>
      <c r="I227" s="2"/>
      <c r="J227" s="2"/>
      <c r="K227" s="2"/>
      <c r="L227" s="2"/>
      <c r="M227" s="3"/>
    </row>
    <row r="228" spans="2:13" x14ac:dyDescent="0.25">
      <c r="B228" s="52" t="s">
        <v>18</v>
      </c>
      <c r="C228" s="53"/>
      <c r="D228" s="53"/>
      <c r="E228" s="53"/>
      <c r="F228" s="53"/>
      <c r="G228" s="10">
        <f>+G173+G226</f>
        <v>99221099.5</v>
      </c>
      <c r="H228" s="10">
        <f>+H173+H226</f>
        <v>99221099.5</v>
      </c>
      <c r="I228" s="10">
        <f>+I173+I226</f>
        <v>213736241.66999993</v>
      </c>
      <c r="J228" s="10">
        <f>+J173+J226</f>
        <v>39018994.74000001</v>
      </c>
      <c r="K228" s="10">
        <f>+K173+K226</f>
        <v>39018994.74000001</v>
      </c>
      <c r="L228" s="11">
        <f>IFERROR(K228/H228,0)</f>
        <v>0.39325299695958327</v>
      </c>
      <c r="M228" s="12">
        <f>IFERROR(K228/I228,0)</f>
        <v>0.18255675516295339</v>
      </c>
    </row>
    <row r="229" spans="2:13" x14ac:dyDescent="0.25">
      <c r="B229" s="13"/>
      <c r="C229" s="14"/>
      <c r="D229" s="14"/>
      <c r="E229" s="15"/>
      <c r="F229" s="14"/>
      <c r="G229" s="14"/>
      <c r="H229" s="14"/>
      <c r="I229" s="14"/>
      <c r="J229" s="14"/>
      <c r="K229" s="14"/>
      <c r="L229" s="14"/>
      <c r="M229" s="16"/>
    </row>
    <row r="230" spans="2:13" ht="14.4" x14ac:dyDescent="0.3">
      <c r="B230" s="17" t="s">
        <v>19</v>
      </c>
      <c r="C230" s="17"/>
      <c r="D230" s="18"/>
      <c r="E230" s="19"/>
      <c r="F230" s="18"/>
      <c r="G230" s="18"/>
      <c r="H230" s="18"/>
    </row>
  </sheetData>
  <mergeCells count="22">
    <mergeCell ref="B1:M1"/>
    <mergeCell ref="B2:C5"/>
    <mergeCell ref="D2:D5"/>
    <mergeCell ref="E2:E5"/>
    <mergeCell ref="F2:F5"/>
    <mergeCell ref="G2:M2"/>
    <mergeCell ref="G3:G5"/>
    <mergeCell ref="H3:H5"/>
    <mergeCell ref="I3:I5"/>
    <mergeCell ref="J3:J5"/>
    <mergeCell ref="B228:F228"/>
    <mergeCell ref="K3:K5"/>
    <mergeCell ref="L3:M3"/>
    <mergeCell ref="L4:L5"/>
    <mergeCell ref="M4:M5"/>
    <mergeCell ref="B6:D6"/>
    <mergeCell ref="J6:K6"/>
    <mergeCell ref="C7:D7"/>
    <mergeCell ref="B173:F173"/>
    <mergeCell ref="B175:D175"/>
    <mergeCell ref="C176:D176"/>
    <mergeCell ref="B226:F226"/>
  </mergeCells>
  <printOptions horizontalCentered="1"/>
  <pageMargins left="0.70866141732283472" right="0.70866141732283472" top="0.74803149606299213" bottom="0.74803149606299213" header="0.31496062992125984" footer="0.31496062992125984"/>
  <pageSetup scale="64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Omar</cp:lastModifiedBy>
  <cp:lastPrinted>2022-07-19T13:50:07Z</cp:lastPrinted>
  <dcterms:created xsi:type="dcterms:W3CDTF">2020-08-06T19:52:58Z</dcterms:created>
  <dcterms:modified xsi:type="dcterms:W3CDTF">2022-07-19T13:50:29Z</dcterms:modified>
</cp:coreProperties>
</file>